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en\Documenten\2018\WEDSTRIJDEN\MINIEMENCUP 2018\"/>
    </mc:Choice>
  </mc:AlternateContent>
  <bookViews>
    <workbookView xWindow="0" yWindow="0" windowWidth="20490" windowHeight="7050"/>
  </bookViews>
  <sheets>
    <sheet name="Entries" sheetId="1" r:id="rId1"/>
    <sheet name="Admin" sheetId="2" r:id="rId2"/>
  </sheets>
  <definedNames>
    <definedName name="_xlnm._FilterDatabase" localSheetId="0" hidden="1">Entries!$A$1:$I$449</definedName>
    <definedName name="_xlnm.Print_Area" localSheetId="0">Entries!$A$246:$F$449</definedName>
    <definedName name="_xlnm.Print_Titles" localSheetId="0">Entries!$246:$249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49" i="1" l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A61" i="1" l="1"/>
  <c r="F247" i="1" l="1"/>
  <c r="B16" i="1" s="1"/>
  <c r="I10" i="1"/>
  <c r="I31" i="1"/>
  <c r="I32" i="1"/>
  <c r="I34" i="1"/>
  <c r="I39" i="1"/>
  <c r="I42" i="1"/>
  <c r="I48" i="1"/>
  <c r="I58" i="1"/>
  <c r="I64" i="1"/>
  <c r="I80" i="1"/>
  <c r="I89" i="1"/>
  <c r="I97" i="1"/>
  <c r="I99" i="1"/>
  <c r="I107" i="1"/>
  <c r="I121" i="1"/>
  <c r="I123" i="1"/>
  <c r="I128" i="1"/>
  <c r="I131" i="1"/>
  <c r="I136" i="1"/>
  <c r="I139" i="1"/>
  <c r="I147" i="1"/>
  <c r="I153" i="1"/>
  <c r="I155" i="1"/>
  <c r="I163" i="1"/>
  <c r="I177" i="1"/>
  <c r="I178" i="1"/>
  <c r="I186" i="1"/>
  <c r="I193" i="1"/>
  <c r="I194" i="1"/>
  <c r="I195" i="1"/>
  <c r="I199" i="1"/>
  <c r="I209" i="1"/>
  <c r="I215" i="1"/>
  <c r="I219" i="1"/>
  <c r="I225" i="1"/>
  <c r="I226" i="1"/>
  <c r="I231" i="1"/>
  <c r="I240" i="1"/>
  <c r="I241" i="1"/>
  <c r="I239" i="1"/>
  <c r="I237" i="1"/>
  <c r="I236" i="1"/>
  <c r="I234" i="1"/>
  <c r="I229" i="1"/>
  <c r="I228" i="1"/>
  <c r="I221" i="1"/>
  <c r="I218" i="1"/>
  <c r="I214" i="1"/>
  <c r="I212" i="1"/>
  <c r="I208" i="1"/>
  <c r="I207" i="1"/>
  <c r="I204" i="1"/>
  <c r="I202" i="1"/>
  <c r="I196" i="1"/>
  <c r="I192" i="1"/>
  <c r="I191" i="1"/>
  <c r="I190" i="1"/>
  <c r="I189" i="1"/>
  <c r="I188" i="1"/>
  <c r="I183" i="1"/>
  <c r="I182" i="1"/>
  <c r="I181" i="1"/>
  <c r="I180" i="1"/>
  <c r="I179" i="1"/>
  <c r="I173" i="1"/>
  <c r="I172" i="1"/>
  <c r="I167" i="1"/>
  <c r="I166" i="1"/>
  <c r="I159" i="1"/>
  <c r="I158" i="1"/>
  <c r="I157" i="1"/>
  <c r="I152" i="1"/>
  <c r="I150" i="1"/>
  <c r="I143" i="1"/>
  <c r="I141" i="1"/>
  <c r="I140" i="1"/>
  <c r="I135" i="1"/>
  <c r="I134" i="1"/>
  <c r="I133" i="1"/>
  <c r="I132" i="1"/>
  <c r="I125" i="1"/>
  <c r="I120" i="1"/>
  <c r="I119" i="1"/>
  <c r="I118" i="1"/>
  <c r="I116" i="1"/>
  <c r="I111" i="1"/>
  <c r="I108" i="1"/>
  <c r="I106" i="1"/>
  <c r="I105" i="1"/>
  <c r="I102" i="1"/>
  <c r="I101" i="1"/>
  <c r="I100" i="1"/>
  <c r="I90" i="1"/>
  <c r="I88" i="1"/>
  <c r="I84" i="1"/>
  <c r="I82" i="1"/>
  <c r="I79" i="1"/>
  <c r="I78" i="1"/>
  <c r="I77" i="1"/>
  <c r="I74" i="1"/>
  <c r="I73" i="1"/>
  <c r="I72" i="1"/>
  <c r="I71" i="1"/>
  <c r="I69" i="1"/>
  <c r="I63" i="1"/>
  <c r="I62" i="1"/>
  <c r="I59" i="1"/>
  <c r="I57" i="1"/>
  <c r="I56" i="1"/>
  <c r="I54" i="1"/>
  <c r="I53" i="1"/>
  <c r="I52" i="1"/>
  <c r="I49" i="1"/>
  <c r="I46" i="1"/>
  <c r="I45" i="1"/>
  <c r="I44" i="1"/>
  <c r="I43" i="1"/>
  <c r="I41" i="1"/>
  <c r="I38" i="1"/>
  <c r="I37" i="1"/>
  <c r="I36" i="1"/>
  <c r="I35" i="1"/>
  <c r="I33" i="1"/>
  <c r="I30" i="1"/>
  <c r="I24" i="1"/>
  <c r="I21" i="1"/>
  <c r="I19" i="1"/>
  <c r="I17" i="1"/>
  <c r="I11" i="1"/>
  <c r="I12" i="1"/>
  <c r="I6" i="1"/>
  <c r="I5" i="1"/>
  <c r="I4" i="1"/>
  <c r="B288" i="1"/>
  <c r="B287" i="1"/>
  <c r="B286" i="1"/>
  <c r="B285" i="1"/>
  <c r="B284" i="1"/>
  <c r="B283" i="1"/>
  <c r="B282" i="1"/>
  <c r="B281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B280" i="1"/>
  <c r="B279" i="1"/>
  <c r="B278" i="1"/>
  <c r="B277" i="1"/>
  <c r="B276" i="1"/>
  <c r="B275" i="1"/>
  <c r="B274" i="1"/>
  <c r="B273" i="1"/>
  <c r="B272" i="1"/>
  <c r="B271" i="1"/>
  <c r="B270" i="1"/>
  <c r="B39" i="1" l="1"/>
  <c r="B139" i="1"/>
  <c r="B133" i="1"/>
  <c r="B89" i="1"/>
  <c r="B209" i="1"/>
  <c r="D250" i="1"/>
  <c r="C250" i="1"/>
  <c r="B177" i="1"/>
  <c r="B244" i="1"/>
  <c r="B210" i="1"/>
  <c r="B81" i="1"/>
  <c r="B101" i="1"/>
  <c r="B257" i="1" s="1"/>
  <c r="B141" i="1"/>
  <c r="B165" i="1"/>
  <c r="B80" i="1"/>
  <c r="B62" i="1"/>
  <c r="B188" i="1"/>
  <c r="B199" i="1"/>
  <c r="B143" i="1"/>
  <c r="B189" i="1"/>
  <c r="B226" i="1"/>
  <c r="B111" i="1"/>
  <c r="B236" i="1"/>
  <c r="B225" i="1"/>
  <c r="B155" i="1"/>
  <c r="B121" i="1"/>
  <c r="B107" i="1"/>
  <c r="B27" i="1"/>
  <c r="B35" i="1"/>
  <c r="B59" i="1"/>
  <c r="B196" i="1"/>
  <c r="B218" i="1"/>
  <c r="B187" i="1"/>
  <c r="B50" i="1"/>
  <c r="B18" i="1"/>
  <c r="B51" i="1"/>
  <c r="B9" i="1"/>
  <c r="B61" i="1"/>
  <c r="B41" i="1"/>
  <c r="B53" i="1"/>
  <c r="B242" i="1"/>
  <c r="B269" i="1" s="1"/>
  <c r="B137" i="1"/>
  <c r="B33" i="1"/>
  <c r="B102" i="1"/>
  <c r="B234" i="1"/>
  <c r="B156" i="1"/>
  <c r="B19" i="1"/>
  <c r="B72" i="1"/>
  <c r="B84" i="1"/>
  <c r="B158" i="1"/>
  <c r="B180" i="1"/>
  <c r="B243" i="1"/>
  <c r="B98" i="1"/>
  <c r="B64" i="1"/>
  <c r="B15" i="1"/>
  <c r="B176" i="1"/>
  <c r="B149" i="1"/>
  <c r="B97" i="1"/>
  <c r="B34" i="1"/>
  <c r="B14" i="1"/>
  <c r="B251" i="1" s="1"/>
  <c r="B193" i="1"/>
  <c r="B168" i="1"/>
  <c r="B122" i="1"/>
  <c r="B6" i="1"/>
  <c r="B21" i="1"/>
  <c r="B45" i="1"/>
  <c r="B54" i="1"/>
  <c r="B77" i="1"/>
  <c r="B88" i="1"/>
  <c r="B119" i="1"/>
  <c r="B134" i="1"/>
  <c r="B167" i="1"/>
  <c r="B181" i="1"/>
  <c r="B207" i="1"/>
  <c r="B221" i="1"/>
  <c r="B238" i="1"/>
  <c r="B186" i="1"/>
  <c r="B164" i="1"/>
  <c r="B148" i="1"/>
  <c r="B130" i="1"/>
  <c r="B112" i="1"/>
  <c r="B76" i="1"/>
  <c r="B48" i="1"/>
  <c r="B233" i="1"/>
  <c r="B217" i="1"/>
  <c r="B198" i="1"/>
  <c r="B147" i="1"/>
  <c r="B129" i="1"/>
  <c r="B110" i="1"/>
  <c r="B259" i="1" s="1"/>
  <c r="B92" i="1"/>
  <c r="B255" i="1" s="1"/>
  <c r="B66" i="1"/>
  <c r="B29" i="1"/>
  <c r="B8" i="1"/>
  <c r="B12" i="1"/>
  <c r="B38" i="1"/>
  <c r="B46" i="1"/>
  <c r="B71" i="1"/>
  <c r="B253" i="1" s="1"/>
  <c r="B78" i="1"/>
  <c r="B108" i="1"/>
  <c r="B120" i="1"/>
  <c r="B157" i="1"/>
  <c r="B172" i="1"/>
  <c r="B192" i="1"/>
  <c r="B208" i="1"/>
  <c r="B2" i="1"/>
  <c r="B232" i="1"/>
  <c r="B216" i="1"/>
  <c r="B197" i="1"/>
  <c r="B160" i="1"/>
  <c r="B128" i="1"/>
  <c r="B109" i="1"/>
  <c r="B91" i="1"/>
  <c r="B65" i="1"/>
  <c r="B28" i="1"/>
  <c r="B7" i="1"/>
  <c r="B235" i="1"/>
  <c r="B266" i="1" s="1"/>
  <c r="B219" i="1"/>
  <c r="B206" i="1"/>
  <c r="B169" i="1"/>
  <c r="B138" i="1"/>
  <c r="B26" i="1"/>
  <c r="B3" i="1"/>
  <c r="B250" i="1" s="1"/>
  <c r="B4" i="1"/>
  <c r="B11" i="1"/>
  <c r="B24" i="1"/>
  <c r="B36" i="1"/>
  <c r="B43" i="1"/>
  <c r="B49" i="1"/>
  <c r="B56" i="1"/>
  <c r="B63" i="1"/>
  <c r="B73" i="1"/>
  <c r="B79" i="1"/>
  <c r="B90" i="1"/>
  <c r="B105" i="1"/>
  <c r="B116" i="1"/>
  <c r="B125" i="1"/>
  <c r="B135" i="1"/>
  <c r="B150" i="1"/>
  <c r="B159" i="1"/>
  <c r="B173" i="1"/>
  <c r="B182" i="1"/>
  <c r="B190" i="1"/>
  <c r="B202" i="1"/>
  <c r="B212" i="1"/>
  <c r="B228" i="1"/>
  <c r="B237" i="1"/>
  <c r="B241" i="1"/>
  <c r="B268" i="1" s="1"/>
  <c r="B231" i="1"/>
  <c r="B224" i="1"/>
  <c r="B215" i="1"/>
  <c r="B205" i="1"/>
  <c r="B195" i="1"/>
  <c r="B175" i="1"/>
  <c r="B163" i="1"/>
  <c r="B154" i="1"/>
  <c r="B146" i="1"/>
  <c r="B136" i="1"/>
  <c r="B127" i="1"/>
  <c r="B117" i="1"/>
  <c r="B96" i="1"/>
  <c r="B87" i="1"/>
  <c r="B75" i="1"/>
  <c r="B60" i="1"/>
  <c r="B47" i="1"/>
  <c r="B32" i="1"/>
  <c r="B25" i="1"/>
  <c r="B13" i="1"/>
  <c r="B223" i="1"/>
  <c r="B203" i="1"/>
  <c r="B185" i="1"/>
  <c r="B174" i="1"/>
  <c r="B153" i="1"/>
  <c r="B145" i="1"/>
  <c r="B126" i="1"/>
  <c r="B115" i="1"/>
  <c r="B104" i="1"/>
  <c r="B95" i="1"/>
  <c r="B86" i="1"/>
  <c r="B70" i="1"/>
  <c r="B58" i="1"/>
  <c r="B42" i="1"/>
  <c r="B23" i="1"/>
  <c r="B10" i="1"/>
  <c r="B5" i="1"/>
  <c r="B17" i="1"/>
  <c r="B30" i="1"/>
  <c r="B37" i="1"/>
  <c r="B44" i="1"/>
  <c r="B52" i="1"/>
  <c r="B57" i="1"/>
  <c r="B69" i="1"/>
  <c r="B74" i="1"/>
  <c r="B82" i="1"/>
  <c r="B100" i="1"/>
  <c r="B106" i="1"/>
  <c r="B118" i="1"/>
  <c r="B132" i="1"/>
  <c r="B140" i="1"/>
  <c r="B152" i="1"/>
  <c r="B166" i="1"/>
  <c r="B179" i="1"/>
  <c r="B183" i="1"/>
  <c r="B191" i="1"/>
  <c r="B204" i="1"/>
  <c r="B214" i="1"/>
  <c r="B229" i="1"/>
  <c r="B239" i="1"/>
  <c r="B240" i="1"/>
  <c r="B267" i="1" s="1"/>
  <c r="B230" i="1"/>
  <c r="B222" i="1"/>
  <c r="B213" i="1"/>
  <c r="B201" i="1"/>
  <c r="B194" i="1"/>
  <c r="B184" i="1"/>
  <c r="B171" i="1"/>
  <c r="B162" i="1"/>
  <c r="B144" i="1"/>
  <c r="B131" i="1"/>
  <c r="B124" i="1"/>
  <c r="B114" i="1"/>
  <c r="B103" i="1"/>
  <c r="B94" i="1"/>
  <c r="B256" i="1" s="1"/>
  <c r="B85" i="1"/>
  <c r="B68" i="1"/>
  <c r="B31" i="1"/>
  <c r="B22" i="1"/>
  <c r="B227" i="1"/>
  <c r="B220" i="1"/>
  <c r="B211" i="1"/>
  <c r="B200" i="1"/>
  <c r="B178" i="1"/>
  <c r="B262" i="1" s="1"/>
  <c r="B170" i="1"/>
  <c r="B161" i="1"/>
  <c r="B151" i="1"/>
  <c r="B142" i="1"/>
  <c r="B123" i="1"/>
  <c r="B113" i="1"/>
  <c r="B99" i="1"/>
  <c r="B93" i="1"/>
  <c r="B83" i="1"/>
  <c r="B67" i="1"/>
  <c r="B55" i="1"/>
  <c r="B40" i="1"/>
  <c r="B20" i="1"/>
  <c r="B260" i="1" l="1"/>
  <c r="B258" i="1"/>
  <c r="B252" i="1"/>
  <c r="B263" i="1"/>
  <c r="B254" i="1"/>
  <c r="B264" i="1"/>
  <c r="B265" i="1"/>
  <c r="B261" i="1"/>
  <c r="L7" i="2" l="1"/>
  <c r="P6" i="2"/>
  <c r="P5" i="2"/>
  <c r="P15" i="2"/>
  <c r="L11" i="2"/>
  <c r="F7" i="2"/>
  <c r="L12" i="2"/>
  <c r="D5" i="2"/>
  <c r="R5" i="2"/>
  <c r="L8" i="2"/>
  <c r="R15" i="2"/>
  <c r="R8" i="2"/>
  <c r="P13" i="2"/>
  <c r="J13" i="2"/>
  <c r="F8" i="2"/>
  <c r="D7" i="2"/>
  <c r="J15" i="2"/>
  <c r="L6" i="2"/>
  <c r="J5" i="2"/>
  <c r="P17" i="2"/>
  <c r="P11" i="2"/>
  <c r="R11" i="2"/>
  <c r="R12" i="2"/>
  <c r="J11" i="2"/>
  <c r="L16" i="2"/>
  <c r="J12" i="2"/>
  <c r="J7" i="2"/>
  <c r="D9" i="2"/>
  <c r="L13" i="2"/>
  <c r="R17" i="2"/>
  <c r="J14" i="2"/>
  <c r="P9" i="2"/>
  <c r="R14" i="2"/>
  <c r="R7" i="2"/>
  <c r="D8" i="2"/>
  <c r="J9" i="2"/>
  <c r="P8" i="2"/>
  <c r="P16" i="2"/>
  <c r="F9" i="2"/>
  <c r="L9" i="2"/>
  <c r="R13" i="2"/>
  <c r="J10" i="2"/>
  <c r="J16" i="2"/>
  <c r="R6" i="2"/>
  <c r="L5" i="2"/>
  <c r="P14" i="2"/>
  <c r="L15" i="2"/>
  <c r="P12" i="2"/>
  <c r="L14" i="2"/>
  <c r="R9" i="2"/>
  <c r="F6" i="2"/>
  <c r="J6" i="2"/>
  <c r="F5" i="2"/>
  <c r="R16" i="2"/>
  <c r="P7" i="2"/>
  <c r="L10" i="2"/>
  <c r="D6" i="2"/>
  <c r="J8" i="2"/>
  <c r="F3" i="2" l="1"/>
  <c r="L3" i="2"/>
  <c r="R3" i="2"/>
  <c r="D3" i="2"/>
  <c r="J3" i="2"/>
  <c r="P3" i="2"/>
  <c r="R1" i="2" l="1"/>
  <c r="F1" i="2"/>
  <c r="L1" i="2"/>
</calcChain>
</file>

<file path=xl/sharedStrings.xml><?xml version="1.0" encoding="utf-8"?>
<sst xmlns="http://schemas.openxmlformats.org/spreadsheetml/2006/main" count="1716" uniqueCount="382">
  <si>
    <t>Category</t>
  </si>
  <si>
    <t>Coach</t>
  </si>
  <si>
    <t>Entered</t>
  </si>
  <si>
    <t>Music</t>
  </si>
  <si>
    <t>Club</t>
  </si>
  <si>
    <t>Family Name + first name</t>
  </si>
  <si>
    <t>ADAMS Emma</t>
  </si>
  <si>
    <t>AERTS Britt</t>
  </si>
  <si>
    <t>AKBAY Rana</t>
  </si>
  <si>
    <t>ALENIS Joannie</t>
  </si>
  <si>
    <t>ALEXEEVA Milana</t>
  </si>
  <si>
    <t>AMOR Malaak</t>
  </si>
  <si>
    <t>ANDRUETAN Jeanne</t>
  </si>
  <si>
    <t>ANGELOVA Renata</t>
  </si>
  <si>
    <t>ARICKX Loïs</t>
  </si>
  <si>
    <t>AUDENAERT Feebe</t>
  </si>
  <si>
    <t>AUDENAERT Luna</t>
  </si>
  <si>
    <t>AUSLOOS Manot</t>
  </si>
  <si>
    <t>BAELUS Montana</t>
  </si>
  <si>
    <t>BAETEN Léo</t>
  </si>
  <si>
    <t>BAGIOLI Irene</t>
  </si>
  <si>
    <t>BALANEAN Laura</t>
  </si>
  <si>
    <t>BALLEUX Héloise</t>
  </si>
  <si>
    <t>BASTIANEN Nena</t>
  </si>
  <si>
    <t>BARRAL CEPEDA Javier</t>
  </si>
  <si>
    <t>BAUMANS Ilina</t>
  </si>
  <si>
    <t>BAUWELEERS Femke</t>
  </si>
  <si>
    <t>BERNAERTS Rosa-Leah</t>
  </si>
  <si>
    <t>BESSOUDNOVA Nica</t>
  </si>
  <si>
    <t>BOENS Zen</t>
  </si>
  <si>
    <t>BOVEE Sofie</t>
  </si>
  <si>
    <t>BRAUNE Pauline</t>
  </si>
  <si>
    <t>BRICCHI Belén</t>
  </si>
  <si>
    <t>BROWARNY Déva</t>
  </si>
  <si>
    <t>BUFFELARD Clémence</t>
  </si>
  <si>
    <t>CAELEN Sander</t>
  </si>
  <si>
    <t>CARLU Aicha</t>
  </si>
  <si>
    <t>CASTORINI Giulia</t>
  </si>
  <si>
    <t>CERRADA Vanessa</t>
  </si>
  <si>
    <t>CHAÏR Yasmine</t>
  </si>
  <si>
    <t>CHERMAN Alisa</t>
  </si>
  <si>
    <t>CHERMAN Polina</t>
  </si>
  <si>
    <t>CHRISTAKIS Dimitri</t>
  </si>
  <si>
    <t>CHRISTAKIS Ioana</t>
  </si>
  <si>
    <t>CLAESSENS Anneleen</t>
  </si>
  <si>
    <t>COENEN Rani</t>
  </si>
  <si>
    <t>COLLART Yana</t>
  </si>
  <si>
    <t>COPPENS Beau</t>
  </si>
  <si>
    <t>COPPENS Nora</t>
  </si>
  <si>
    <t>CORNELIS Ella</t>
  </si>
  <si>
    <t>CORNET Shania</t>
  </si>
  <si>
    <t>DAINOTTI Aurélie</t>
  </si>
  <si>
    <t>DE BACKER Albane</t>
  </si>
  <si>
    <t>DE BRAUWER Shadé</t>
  </si>
  <si>
    <t>DE COCK Alexia</t>
  </si>
  <si>
    <t>DE COSTER Jolien</t>
  </si>
  <si>
    <t>DE COSTER Tineke</t>
  </si>
  <si>
    <t>DE GRAEF Line</t>
  </si>
  <si>
    <t>DE HERDT Elise</t>
  </si>
  <si>
    <t>DE HERDT Trix</t>
  </si>
  <si>
    <t>DE MAESSCHALCK Amber</t>
  </si>
  <si>
    <t>DE PEUTER Arne</t>
  </si>
  <si>
    <t>DE PEUTER Stien</t>
  </si>
  <si>
    <t>DE RIJCK Gitte</t>
  </si>
  <si>
    <t>DE ROECK Siena</t>
  </si>
  <si>
    <t>DE VITIS Gloria</t>
  </si>
  <si>
    <t>DE VOS Robbe</t>
  </si>
  <si>
    <t>DE VROEY Marte</t>
  </si>
  <si>
    <t>DE WILDE Sterre</t>
  </si>
  <si>
    <t>DEBRA Zora</t>
  </si>
  <si>
    <t>DECLERCK Chloë</t>
  </si>
  <si>
    <t>DEFLOOR Hannelore</t>
  </si>
  <si>
    <t>DELEAU Caroline</t>
  </si>
  <si>
    <t>DELEUSE Adèle</t>
  </si>
  <si>
    <t>DELSARD Kimani</t>
  </si>
  <si>
    <t>DEMEYER Marthe</t>
  </si>
  <si>
    <t>DENAEIJER Marilyn</t>
  </si>
  <si>
    <t>DENAEIJER Maureen</t>
  </si>
  <si>
    <t>DEVOS Maud</t>
  </si>
  <si>
    <t>DORTU Céline</t>
  </si>
  <si>
    <t>DRIJKONINGEN Aube-Laure</t>
  </si>
  <si>
    <t>DU RANG Keara</t>
  </si>
  <si>
    <t>EL HUSSEINI Mariam</t>
  </si>
  <si>
    <t>EL HUSSEINI Rayan</t>
  </si>
  <si>
    <t>FAUCONNIER Norah</t>
  </si>
  <si>
    <t>FEITZ Miroslav</t>
  </si>
  <si>
    <t>FEITZ Yann</t>
  </si>
  <si>
    <t>FOULON Anaïs</t>
  </si>
  <si>
    <t>GABRIEL Anaïs</t>
  </si>
  <si>
    <t>GABRIEL Leander</t>
  </si>
  <si>
    <t>GABRIELS Minka</t>
  </si>
  <si>
    <t>GEERS Edra</t>
  </si>
  <si>
    <t>GENIETS Astrid</t>
  </si>
  <si>
    <t>GENIETS Maite</t>
  </si>
  <si>
    <t>GODA Noa</t>
  </si>
  <si>
    <t>GONZE Julie</t>
  </si>
  <si>
    <t>GORIS Maaike</t>
  </si>
  <si>
    <t>GOVERS Gilles</t>
  </si>
  <si>
    <t>GOYVAERTS Sylke</t>
  </si>
  <si>
    <t>GRYZLO Nina</t>
  </si>
  <si>
    <t>HABETS Maité</t>
  </si>
  <si>
    <t>HAMAYS Maé</t>
  </si>
  <si>
    <t>HEINEN Laura</t>
  </si>
  <si>
    <t>HENDRIKS Charlotta</t>
  </si>
  <si>
    <t>HENDRICKX Jorik</t>
  </si>
  <si>
    <t>HENDRICKX Loena</t>
  </si>
  <si>
    <t>HENDRICKX Stephanie</t>
  </si>
  <si>
    <t>HERMANS Marie</t>
  </si>
  <si>
    <t>HEYLIGEN Jade</t>
  </si>
  <si>
    <t>HONHON Alexiane</t>
  </si>
  <si>
    <t>HONHON Celiane</t>
  </si>
  <si>
    <t>HOVINE Jade</t>
  </si>
  <si>
    <t>HUBERLAND Jill</t>
  </si>
  <si>
    <t>HUYBRECHTS Thomas</t>
  </si>
  <si>
    <t>HUYGENS Melina</t>
  </si>
  <si>
    <t>JACOB Elise</t>
  </si>
  <si>
    <t>JACOBS Eveline</t>
  </si>
  <si>
    <t>JACOBS Inez</t>
  </si>
  <si>
    <t>JACOBS Sunny</t>
  </si>
  <si>
    <t>JÄMSÄ Kläara</t>
  </si>
  <si>
    <t>JANSE Elfya</t>
  </si>
  <si>
    <t>JANSEN Djo</t>
  </si>
  <si>
    <t>JANSEN Vicky</t>
  </si>
  <si>
    <t>JENNES Charlotte</t>
  </si>
  <si>
    <t>JENNES Jolien</t>
  </si>
  <si>
    <t>KOECK Sevanne</t>
  </si>
  <si>
    <t>KROUGLOV Denis</t>
  </si>
  <si>
    <t>KROUGLOVA Nastya</t>
  </si>
  <si>
    <t>KUCZYNSKA Luiza</t>
  </si>
  <si>
    <t>LAENEN Amber</t>
  </si>
  <si>
    <t>LANNOO Yara</t>
  </si>
  <si>
    <t>LAPADAT Anouk</t>
  </si>
  <si>
    <t>LARNO Iris</t>
  </si>
  <si>
    <t>LARNO Yentl</t>
  </si>
  <si>
    <t>LAURENS Britney</t>
  </si>
  <si>
    <t>LELEU Max</t>
  </si>
  <si>
    <t>LEMMENS Annouck</t>
  </si>
  <si>
    <t>LEYSEN Fébe</t>
  </si>
  <si>
    <t>LISON Caroline</t>
  </si>
  <si>
    <t>LISON Christopher</t>
  </si>
  <si>
    <t>LISON Melanie</t>
  </si>
  <si>
    <t>MAFFIOLETTI Alice</t>
  </si>
  <si>
    <t>MAES Matijn</t>
  </si>
  <si>
    <t>MARECHAL Lilia</t>
  </si>
  <si>
    <t>MENALDA Kyana</t>
  </si>
  <si>
    <t>MERSCH Estelle</t>
  </si>
  <si>
    <t>MERTENS Julie</t>
  </si>
  <si>
    <t>MEULEMANS Stella</t>
  </si>
  <si>
    <t>MICHAUX Romane</t>
  </si>
  <si>
    <t>MICHIELSEN Linske</t>
  </si>
  <si>
    <t>MIKHAILIAN Alice</t>
  </si>
  <si>
    <t>MISSEEUW Charlotte</t>
  </si>
  <si>
    <t>MONGIOVI Prescillia</t>
  </si>
  <si>
    <t>MONTFORT Iris</t>
  </si>
  <si>
    <t>MONTFORT Nadèlge</t>
  </si>
  <si>
    <t>MORIMOTO Mai</t>
  </si>
  <si>
    <t>NAVARRA Livia</t>
  </si>
  <si>
    <t>NIJS Elga</t>
  </si>
  <si>
    <t>ONWUKA Oluchi</t>
  </si>
  <si>
    <t>PARMENTIER Clémence</t>
  </si>
  <si>
    <t>PEETERS Hanne</t>
  </si>
  <si>
    <t>PINZARRONE Lily</t>
  </si>
  <si>
    <t>PINZARRONE Nina</t>
  </si>
  <si>
    <t>PIRSOUL Laurie</t>
  </si>
  <si>
    <t>POTOMS Merel</t>
  </si>
  <si>
    <t>RAIMO Ilaria</t>
  </si>
  <si>
    <t>RAMOS Daphne</t>
  </si>
  <si>
    <t>RAMOS Penelope</t>
  </si>
  <si>
    <t>RAUW Tess</t>
  </si>
  <si>
    <t>RAVEYTS Shany</t>
  </si>
  <si>
    <t>RAVYTS Robyn</t>
  </si>
  <si>
    <t>REMEYSEN Lilou</t>
  </si>
  <si>
    <t>REUMERS Daphne</t>
  </si>
  <si>
    <t>RINGOOT Evelyne</t>
  </si>
  <si>
    <t>ROBEERST Emilie</t>
  </si>
  <si>
    <t>ROBIJN Kaat</t>
  </si>
  <si>
    <t>ROBYNS Liselotte</t>
  </si>
  <si>
    <t>RONSMANS Louise</t>
  </si>
  <si>
    <t>SANS FUENTES Sara Alejandra</t>
  </si>
  <si>
    <t>SARIKAS Marianna</t>
  </si>
  <si>
    <t>SEVERINS Beyoncé</t>
  </si>
  <si>
    <t>SMANS Caroline</t>
  </si>
  <si>
    <t>SOHET Lou</t>
  </si>
  <si>
    <t>SOLOUKHIN Emilia</t>
  </si>
  <si>
    <t>SYZDYKOV Ekaterina</t>
  </si>
  <si>
    <t>SYZDYKOV Polina</t>
  </si>
  <si>
    <t>TANGHE Izabelle</t>
  </si>
  <si>
    <t>TAYMANS Elana</t>
  </si>
  <si>
    <t>THONET Clara</t>
  </si>
  <si>
    <t>TINTURIER Chloé</t>
  </si>
  <si>
    <t>TOULMONDE Emilie</t>
  </si>
  <si>
    <t>TRUYE Luna</t>
  </si>
  <si>
    <t>TUMBAS-DE MUNCK Angelina</t>
  </si>
  <si>
    <t>TURKISTAN Selin</t>
  </si>
  <si>
    <t>VAN BRUYSSEL Amber</t>
  </si>
  <si>
    <t>VAN BRUYSSEL Margaux</t>
  </si>
  <si>
    <t>VAN DE VELDE Annelien</t>
  </si>
  <si>
    <t>VAN DE VELDE Chiara</t>
  </si>
  <si>
    <t>VAN DE VELDE Emmy</t>
  </si>
  <si>
    <t>VAN DEN BOGAERT Lyana</t>
  </si>
  <si>
    <t>VAN DEN BROECK Shaury</t>
  </si>
  <si>
    <t>VAN DEN LUIJTGAARDEN Adamina</t>
  </si>
  <si>
    <t>VAN DEN WIJNGAERT Febe</t>
  </si>
  <si>
    <t>VAN DER STRAETEN Tiziana</t>
  </si>
  <si>
    <t>VAN EECKHOUT Lara</t>
  </si>
  <si>
    <t>VAN EEMEREN Inne</t>
  </si>
  <si>
    <t>VAN ESPEN Jannick</t>
  </si>
  <si>
    <t>VAN GENCK Lisa</t>
  </si>
  <si>
    <t>VAN GESTEL Daisy</t>
  </si>
  <si>
    <t>VAN HERCK Fleur</t>
  </si>
  <si>
    <t>VAN HOUDT Anneliese</t>
  </si>
  <si>
    <t>VAN LOOCK Emma</t>
  </si>
  <si>
    <t>VAN MULDERS Maite</t>
  </si>
  <si>
    <t>VAN SANT Tatiana</t>
  </si>
  <si>
    <t>VAN ROOSBROECK Clarisse</t>
  </si>
  <si>
    <t>VAN SCHUERBEEK Luna</t>
  </si>
  <si>
    <t>VAN STEENBERGHE Ilona</t>
  </si>
  <si>
    <t>VAN VALCKENBORGH Isaura</t>
  </si>
  <si>
    <t>VANCOPPERNOLLE Owen</t>
  </si>
  <si>
    <t>VANDEBERGH Morgane</t>
  </si>
  <si>
    <t>VANDEN BUSSCHE Julie</t>
  </si>
  <si>
    <t>VANDERSARREN Charlotte</t>
  </si>
  <si>
    <t>VANDEZANDE Luana</t>
  </si>
  <si>
    <t>VANHECKE Lilas</t>
  </si>
  <si>
    <t>VANSANT Bo</t>
  </si>
  <si>
    <t>VANUYTSEL Cleo</t>
  </si>
  <si>
    <t>VENNEKENS Esther</t>
  </si>
  <si>
    <t>VERBEECK Jasmine</t>
  </si>
  <si>
    <t>VERBEKE Romée</t>
  </si>
  <si>
    <t>VERBINNEN Danielle</t>
  </si>
  <si>
    <t>VERCAMMEN Britt</t>
  </si>
  <si>
    <t>VERHAEGEN Caro</t>
  </si>
  <si>
    <t>VERHEYEN Ans</t>
  </si>
  <si>
    <t>VERMOTE Marie</t>
  </si>
  <si>
    <t>VERPLANCKE Amina</t>
  </si>
  <si>
    <t>VERPLANKE Soraya</t>
  </si>
  <si>
    <t>VERSCHUEREN Amy</t>
  </si>
  <si>
    <t>VERTRIEST Luna</t>
  </si>
  <si>
    <t>VERVAET Esther</t>
  </si>
  <si>
    <t>VERWERFT Britt</t>
  </si>
  <si>
    <t>VROLIJK Femke</t>
  </si>
  <si>
    <t>WANDELS Rune</t>
  </si>
  <si>
    <t>WILLEM Agnes</t>
  </si>
  <si>
    <t>WOSTYN Anna</t>
  </si>
  <si>
    <t>WOSTYN Sara</t>
  </si>
  <si>
    <t>WOSTYN Tessa</t>
  </si>
  <si>
    <t>YAVUZ Zoë</t>
  </si>
  <si>
    <t>ZUSTRUPA Marija</t>
  </si>
  <si>
    <t>-</t>
  </si>
  <si>
    <t>DSH</t>
  </si>
  <si>
    <t>NOT</t>
  </si>
  <si>
    <t>ASW</t>
  </si>
  <si>
    <t>KPL</t>
  </si>
  <si>
    <t>KHL</t>
  </si>
  <si>
    <t>HSK</t>
  </si>
  <si>
    <t>GSK</t>
  </si>
  <si>
    <t>KHM</t>
  </si>
  <si>
    <t>CPLA</t>
  </si>
  <si>
    <t>AKR</t>
  </si>
  <si>
    <t>PLC</t>
  </si>
  <si>
    <t>TSC</t>
  </si>
  <si>
    <t>FSC</t>
  </si>
  <si>
    <t>KNH</t>
  </si>
  <si>
    <t>AXE</t>
  </si>
  <si>
    <t>RBI</t>
  </si>
  <si>
    <t>BKSC</t>
  </si>
  <si>
    <t>INO - group A</t>
  </si>
  <si>
    <t>BNO - group B</t>
  </si>
  <si>
    <t>JUN - group A</t>
  </si>
  <si>
    <t>INO - group B</t>
  </si>
  <si>
    <t>SEN - group A</t>
  </si>
  <si>
    <t>ANO - group A</t>
  </si>
  <si>
    <t>ANO - group B</t>
  </si>
  <si>
    <t>BNO - group A</t>
  </si>
  <si>
    <t>MAS - group A</t>
  </si>
  <si>
    <t>Geen info - group B</t>
  </si>
  <si>
    <t>JUN - group B</t>
  </si>
  <si>
    <t>DAMMAN Christelle</t>
  </si>
  <si>
    <t>DE CONDE Claudia</t>
  </si>
  <si>
    <t>DE RIJCKE Silvie</t>
  </si>
  <si>
    <t>DE VETTER Shana</t>
  </si>
  <si>
    <t>VERMEIREN Leen</t>
  </si>
  <si>
    <t>WESTERLINCK Lieve</t>
  </si>
  <si>
    <t>MOSTAERT Mireille</t>
  </si>
  <si>
    <t>BOCKLANDT Ans</t>
  </si>
  <si>
    <t>CELERIER Alicia</t>
  </si>
  <si>
    <t>DAEMS Sandra</t>
  </si>
  <si>
    <t>DE LANDTSHEER Chris</t>
  </si>
  <si>
    <t>DIRIX Katrien</t>
  </si>
  <si>
    <t>HERREYGERS Carine</t>
  </si>
  <si>
    <t>JANSSEN Marion</t>
  </si>
  <si>
    <t>LAUREYSSEN Liesbeth</t>
  </si>
  <si>
    <t>LEYS Heidi</t>
  </si>
  <si>
    <t>NOTTERDAM Annick</t>
  </si>
  <si>
    <t>PURDIE Catherine</t>
  </si>
  <si>
    <t>RONNE Karin</t>
  </si>
  <si>
    <t>SUY Sandy</t>
  </si>
  <si>
    <t>VAN HOUTVINCK Anja</t>
  </si>
  <si>
    <t>DE COSTER Wendy</t>
  </si>
  <si>
    <t>DE PRETER Annemie</t>
  </si>
  <si>
    <t>DOCHY Kerstien</t>
  </si>
  <si>
    <t>GARCET Debby</t>
  </si>
  <si>
    <t>LAPAIGE Corey</t>
  </si>
  <si>
    <t>MATHIJS Kim</t>
  </si>
  <si>
    <t>MINNOY Debby</t>
  </si>
  <si>
    <t>NOYNAERT Tom</t>
  </si>
  <si>
    <t>STEWART Leslie</t>
  </si>
  <si>
    <t>VAN BECELAERE Katrien</t>
  </si>
  <si>
    <t>VAN DAELE Kaat</t>
  </si>
  <si>
    <t>VAN DER VELDEN Monique</t>
  </si>
  <si>
    <t>VAN STEEN Sofie</t>
  </si>
  <si>
    <t>ZEEBROEK Niky</t>
  </si>
  <si>
    <t>POPOVA Daria</t>
  </si>
  <si>
    <t>DE SWART Nathalie</t>
  </si>
  <si>
    <t>HEIRMAN Sylvia</t>
  </si>
  <si>
    <t>LAUREYSSEN Caroline</t>
  </si>
  <si>
    <t>SMITS Luc</t>
  </si>
  <si>
    <t>WILDE Tom</t>
  </si>
  <si>
    <t>PIEMAN Isabelle</t>
  </si>
  <si>
    <t>DENGIS Patricia</t>
  </si>
  <si>
    <t>PIERS Elisabeth</t>
  </si>
  <si>
    <t>VANCOPPERNOLLE Geoffrey</t>
  </si>
  <si>
    <t>VERSCHRAEGE Sylvia</t>
  </si>
  <si>
    <t>MULDER Candy</t>
  </si>
  <si>
    <t>JOUINI Sophie</t>
  </si>
  <si>
    <t>CARDON  Anais</t>
  </si>
  <si>
    <t>VAYSSE Jana</t>
  </si>
  <si>
    <t>MORELLI Dominique</t>
  </si>
  <si>
    <t>DUCROS Sabrina</t>
  </si>
  <si>
    <t>JACOBS Cathy</t>
  </si>
  <si>
    <t>RENARD André</t>
  </si>
  <si>
    <t>BAIWIR Clara</t>
  </si>
  <si>
    <t>LANVU Aurelie</t>
  </si>
  <si>
    <t>B</t>
  </si>
  <si>
    <t>A</t>
  </si>
  <si>
    <t>AB</t>
  </si>
  <si>
    <t>MIN</t>
  </si>
  <si>
    <t>PRE</t>
  </si>
  <si>
    <t>B-comp BNO</t>
  </si>
  <si>
    <t>B-comp INO</t>
  </si>
  <si>
    <t>B-comp ANO</t>
  </si>
  <si>
    <t>B-comp Gee</t>
  </si>
  <si>
    <t>B-comp JUN</t>
  </si>
  <si>
    <t>B-comp MIN</t>
  </si>
  <si>
    <t>B-comp PRE</t>
  </si>
  <si>
    <t>BNO</t>
  </si>
  <si>
    <t>A-comp BNO</t>
  </si>
  <si>
    <t>INO</t>
  </si>
  <si>
    <t>ANO</t>
  </si>
  <si>
    <t>JUN</t>
  </si>
  <si>
    <t>SEN</t>
  </si>
  <si>
    <t>A+B competition</t>
  </si>
  <si>
    <t>B competition</t>
  </si>
  <si>
    <t>A competition</t>
  </si>
  <si>
    <t>Select competition :</t>
  </si>
  <si>
    <t>Type competition</t>
  </si>
  <si>
    <t>Competition</t>
  </si>
  <si>
    <t>Die Swaene Cup</t>
  </si>
  <si>
    <t>Pirouette Skating</t>
  </si>
  <si>
    <t>Antwerp Diamond Trophy</t>
  </si>
  <si>
    <t>Rivierencup</t>
  </si>
  <si>
    <t>Netepark Cup</t>
  </si>
  <si>
    <t>Belgian Championships</t>
  </si>
  <si>
    <t>Limant Cup</t>
  </si>
  <si>
    <t>Miniemen Cup</t>
  </si>
  <si>
    <t>DE ROECK Havana</t>
  </si>
  <si>
    <t>VAN DER PERREN Kevin</t>
  </si>
  <si>
    <t>A-comp</t>
  </si>
  <si>
    <t>M/F</t>
  </si>
  <si>
    <t>F</t>
  </si>
  <si>
    <t>M</t>
  </si>
  <si>
    <t>B-comp</t>
  </si>
  <si>
    <t>SEN - group B</t>
  </si>
  <si>
    <t>A+B-comp</t>
  </si>
  <si>
    <t>A-comp INO</t>
  </si>
  <si>
    <t>A-comp ANO</t>
  </si>
  <si>
    <t>A-comp JUN</t>
  </si>
  <si>
    <t>A-comp SEN</t>
  </si>
  <si>
    <t>Total</t>
  </si>
  <si>
    <t>B-comp SEN</t>
  </si>
  <si>
    <t>Entry form national competitions - last update 02-09-2018</t>
  </si>
  <si>
    <t>MINIEMEN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</si>
</sst>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\,\ \ hh:mm"/>
  </numFmts>
  <fonts count="18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Protection="1">
      <protection hidden="1"/>
    </xf>
    <xf numFmtId="164" fontId="1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4" fontId="0" fillId="0" borderId="0" xfId="0" applyNumberFormat="1" applyFill="1" applyProtection="1"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5" fillId="3" borderId="2" xfId="0" applyFont="1" applyFill="1" applyBorder="1" applyAlignment="1" applyProtection="1">
      <alignment horizontal="left"/>
      <protection hidden="1"/>
    </xf>
    <xf numFmtId="164" fontId="5" fillId="0" borderId="2" xfId="0" applyNumberFormat="1" applyFont="1" applyFill="1" applyBorder="1" applyProtection="1"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left"/>
      <protection hidden="1"/>
    </xf>
    <xf numFmtId="164" fontId="5" fillId="0" borderId="3" xfId="0" applyNumberFormat="1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16" fontId="5" fillId="0" borderId="3" xfId="0" quotePrefix="1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164" fontId="10" fillId="2" borderId="0" xfId="0" applyNumberFormat="1" applyFont="1" applyFill="1" applyBorder="1" applyAlignment="1" applyProtection="1">
      <alignment horizontal="right" vertical="top"/>
      <protection hidden="1"/>
    </xf>
    <xf numFmtId="0" fontId="0" fillId="2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11" fillId="2" borderId="0" xfId="0" applyFont="1" applyFill="1" applyBorder="1" applyAlignment="1" applyProtection="1">
      <alignment horizontal="center" vertical="top"/>
      <protection hidden="1"/>
    </xf>
    <xf numFmtId="0" fontId="0" fillId="4" borderId="0" xfId="0" applyFill="1" applyProtection="1">
      <protection hidden="1"/>
    </xf>
    <xf numFmtId="0" fontId="11" fillId="2" borderId="0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0" borderId="7" xfId="0" applyFont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8" xfId="0" applyFont="1" applyBorder="1" applyProtection="1">
      <protection hidden="1"/>
    </xf>
    <xf numFmtId="0" fontId="0" fillId="0" borderId="5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10" xfId="0" applyFont="1" applyBorder="1" applyProtection="1">
      <protection hidden="1"/>
    </xf>
    <xf numFmtId="0" fontId="13" fillId="5" borderId="12" xfId="0" applyFont="1" applyFill="1" applyBorder="1" applyProtection="1">
      <protection hidden="1"/>
    </xf>
    <xf numFmtId="0" fontId="13" fillId="5" borderId="13" xfId="0" applyFont="1" applyFill="1" applyBorder="1" applyAlignment="1" applyProtection="1">
      <alignment horizontal="center"/>
      <protection hidden="1"/>
    </xf>
    <xf numFmtId="0" fontId="16" fillId="5" borderId="13" xfId="0" applyFont="1" applyFill="1" applyBorder="1" applyAlignment="1" applyProtection="1">
      <alignment horizontal="center"/>
      <protection hidden="1"/>
    </xf>
    <xf numFmtId="0" fontId="16" fillId="5" borderId="14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 vertical="top"/>
      <protection hidden="1"/>
    </xf>
    <xf numFmtId="0" fontId="12" fillId="2" borderId="15" xfId="0" applyFont="1" applyFill="1" applyBorder="1" applyAlignment="1" applyProtection="1">
      <alignment horizontal="left" vertical="top"/>
      <protection locked="0"/>
    </xf>
    <xf numFmtId="0" fontId="12" fillId="2" borderId="16" xfId="0" applyFont="1" applyFill="1" applyBorder="1" applyAlignment="1" applyProtection="1">
      <alignment horizontal="left" vertical="top"/>
      <protection locked="0"/>
    </xf>
  </cellXfs>
  <cellStyles count="2">
    <cellStyle name="Standaard" xfId="0" builtinId="0"/>
    <cellStyle name="Standaard 2" xfId="1"/>
  </cellStyles>
  <dxfs count="4">
    <dxf>
      <font>
        <color rgb="FFFF0000"/>
      </font>
    </dxf>
    <dxf>
      <font>
        <color theme="0" tint="-0.34998626667073579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1120"/>
  <sheetViews>
    <sheetView showRowColHeaders="0" tabSelected="1" topLeftCell="A246" zoomScaleNormal="100" workbookViewId="0">
      <selection activeCell="D247" sqref="D247:E247"/>
    </sheetView>
  </sheetViews>
  <sheetFormatPr defaultColWidth="9.140625" defaultRowHeight="15" zeroHeight="1" x14ac:dyDescent="0.25"/>
  <cols>
    <col min="1" max="1" width="3.7109375" style="3" customWidth="1"/>
    <col min="2" max="2" width="16.7109375" style="4" customWidth="1"/>
    <col min="3" max="3" width="4.7109375" style="35" customWidth="1"/>
    <col min="4" max="4" width="8.7109375" style="5" customWidth="1"/>
    <col min="5" max="5" width="32.7109375" style="4" customWidth="1"/>
    <col min="6" max="6" width="30.7109375" style="4" customWidth="1"/>
    <col min="7" max="7" width="14.7109375" style="6" hidden="1" customWidth="1"/>
    <col min="8" max="8" width="14.7109375" style="4" hidden="1" customWidth="1"/>
    <col min="9" max="9" width="14.7109375" style="4" customWidth="1"/>
    <col min="10" max="10" width="16.7109375" style="4" bestFit="1" customWidth="1"/>
    <col min="11" max="11" width="50.7109375" style="4" customWidth="1"/>
    <col min="12" max="12" width="15.85546875" style="4" bestFit="1" customWidth="1"/>
    <col min="13" max="16384" width="9.140625" style="4"/>
  </cols>
  <sheetData>
    <row r="1" spans="1:12" hidden="1" x14ac:dyDescent="0.25">
      <c r="A1" s="3" t="s">
        <v>0</v>
      </c>
      <c r="B1" s="4" t="s">
        <v>0</v>
      </c>
      <c r="C1" s="35" t="s">
        <v>368</v>
      </c>
      <c r="D1" s="5" t="s">
        <v>4</v>
      </c>
      <c r="E1" s="4" t="s">
        <v>5</v>
      </c>
      <c r="F1" s="4" t="s">
        <v>1</v>
      </c>
      <c r="G1" s="6" t="s">
        <v>333</v>
      </c>
      <c r="H1" s="4" t="s">
        <v>334</v>
      </c>
      <c r="I1" s="4" t="s">
        <v>335</v>
      </c>
      <c r="J1" s="4" t="s">
        <v>355</v>
      </c>
      <c r="K1" s="4" t="s">
        <v>356</v>
      </c>
    </row>
    <row r="2" spans="1:12" hidden="1" x14ac:dyDescent="0.25">
      <c r="A2" s="28" t="str">
        <f t="shared" ref="A2:A66" si="0">E2</f>
        <v>ADAMS Emma</v>
      </c>
      <c r="B2" s="4" t="str">
        <f t="shared" ref="B2:B66" si="1">IF($F$247="B competition",G2,IF($F$247="A competition",H2,I2))</f>
        <v>INO - group A</v>
      </c>
      <c r="C2" s="35" t="s">
        <v>369</v>
      </c>
      <c r="D2" s="5" t="s">
        <v>249</v>
      </c>
      <c r="E2" s="4" t="s">
        <v>6</v>
      </c>
      <c r="F2" s="4" t="s">
        <v>331</v>
      </c>
      <c r="G2" s="6" t="s">
        <v>266</v>
      </c>
      <c r="H2" s="4" t="s">
        <v>345</v>
      </c>
      <c r="I2" s="4" t="s">
        <v>346</v>
      </c>
      <c r="J2" s="33" t="s">
        <v>353</v>
      </c>
      <c r="K2" s="33" t="s">
        <v>357</v>
      </c>
      <c r="L2" s="33" t="s">
        <v>351</v>
      </c>
    </row>
    <row r="3" spans="1:12" hidden="1" x14ac:dyDescent="0.25">
      <c r="A3" s="28" t="str">
        <f t="shared" si="0"/>
        <v>AERTS Britt</v>
      </c>
      <c r="B3" s="4" t="str">
        <f t="shared" si="1"/>
        <v>BNO - group B</v>
      </c>
      <c r="C3" s="35" t="s">
        <v>369</v>
      </c>
      <c r="D3" s="5" t="s">
        <v>250</v>
      </c>
      <c r="E3" s="4" t="s">
        <v>7</v>
      </c>
      <c r="F3" s="4" t="s">
        <v>284</v>
      </c>
      <c r="G3" s="6" t="s">
        <v>267</v>
      </c>
      <c r="H3" s="4" t="s">
        <v>248</v>
      </c>
      <c r="I3" s="4" t="s">
        <v>338</v>
      </c>
      <c r="J3" s="33" t="s">
        <v>352</v>
      </c>
      <c r="K3" s="33" t="s">
        <v>358</v>
      </c>
      <c r="L3" s="4" t="s">
        <v>352</v>
      </c>
    </row>
    <row r="4" spans="1:12" hidden="1" x14ac:dyDescent="0.25">
      <c r="A4" s="28" t="str">
        <f t="shared" si="0"/>
        <v>AKBAY Rana</v>
      </c>
      <c r="B4" s="4" t="str">
        <f t="shared" si="1"/>
        <v>JUN - group A</v>
      </c>
      <c r="C4" s="35" t="s">
        <v>369</v>
      </c>
      <c r="D4" s="5" t="s">
        <v>249</v>
      </c>
      <c r="E4" s="4" t="s">
        <v>8</v>
      </c>
      <c r="F4" s="4" t="s">
        <v>325</v>
      </c>
      <c r="G4" s="6" t="s">
        <v>268</v>
      </c>
      <c r="H4" s="4" t="s">
        <v>348</v>
      </c>
      <c r="I4" s="4" t="str">
        <f>CONCATENATE("A-comp ",H4)</f>
        <v>A-comp ANO</v>
      </c>
      <c r="J4" s="33" t="s">
        <v>351</v>
      </c>
      <c r="K4" s="33" t="s">
        <v>359</v>
      </c>
      <c r="L4" s="4" t="s">
        <v>353</v>
      </c>
    </row>
    <row r="5" spans="1:12" hidden="1" x14ac:dyDescent="0.25">
      <c r="A5" s="28" t="str">
        <f t="shared" si="0"/>
        <v>ALENIS Joannie</v>
      </c>
      <c r="B5" s="4" t="str">
        <f t="shared" si="1"/>
        <v>INO - group A</v>
      </c>
      <c r="C5" s="35" t="s">
        <v>369</v>
      </c>
      <c r="D5" s="5" t="s">
        <v>251</v>
      </c>
      <c r="E5" s="4" t="s">
        <v>9</v>
      </c>
      <c r="F5" s="4" t="s">
        <v>285</v>
      </c>
      <c r="G5" s="6" t="s">
        <v>266</v>
      </c>
      <c r="H5" s="4" t="s">
        <v>347</v>
      </c>
      <c r="I5" s="4" t="str">
        <f>CONCATENATE("A-comp ",H5)</f>
        <v>A-comp INO</v>
      </c>
      <c r="K5" s="33" t="s">
        <v>360</v>
      </c>
      <c r="L5" s="4" t="s">
        <v>351</v>
      </c>
    </row>
    <row r="6" spans="1:12" hidden="1" x14ac:dyDescent="0.25">
      <c r="A6" s="28" t="str">
        <f t="shared" si="0"/>
        <v>ALEXEEVA Milana</v>
      </c>
      <c r="B6" s="4" t="str">
        <f t="shared" si="1"/>
        <v>INO - group A</v>
      </c>
      <c r="C6" s="35" t="s">
        <v>369</v>
      </c>
      <c r="D6" s="5" t="s">
        <v>252</v>
      </c>
      <c r="E6" s="4" t="s">
        <v>10</v>
      </c>
      <c r="F6" s="4" t="s">
        <v>286</v>
      </c>
      <c r="G6" s="6" t="s">
        <v>266</v>
      </c>
      <c r="H6" s="4" t="s">
        <v>347</v>
      </c>
      <c r="I6" s="4" t="str">
        <f>CONCATENATE("A-comp ",H6)</f>
        <v>A-comp INO</v>
      </c>
      <c r="K6" s="33" t="s">
        <v>361</v>
      </c>
      <c r="L6" s="4" t="s">
        <v>352</v>
      </c>
    </row>
    <row r="7" spans="1:12" hidden="1" x14ac:dyDescent="0.25">
      <c r="A7" s="28" t="str">
        <f t="shared" si="0"/>
        <v>AMOR Malaak</v>
      </c>
      <c r="B7" s="4" t="str">
        <f t="shared" si="1"/>
        <v>MIN</v>
      </c>
      <c r="C7" s="35" t="s">
        <v>369</v>
      </c>
      <c r="D7" s="5" t="s">
        <v>253</v>
      </c>
      <c r="E7" s="4" t="s">
        <v>11</v>
      </c>
      <c r="F7" s="4" t="s">
        <v>277</v>
      </c>
      <c r="G7" s="6" t="s">
        <v>336</v>
      </c>
      <c r="H7" s="4" t="s">
        <v>248</v>
      </c>
      <c r="I7" s="6" t="s">
        <v>343</v>
      </c>
      <c r="K7" s="33" t="s">
        <v>362</v>
      </c>
      <c r="L7" s="4" t="s">
        <v>353</v>
      </c>
    </row>
    <row r="8" spans="1:12" hidden="1" x14ac:dyDescent="0.25">
      <c r="A8" s="28" t="str">
        <f t="shared" si="0"/>
        <v>ANDRUETAN Jeanne</v>
      </c>
      <c r="B8" s="4" t="str">
        <f t="shared" si="1"/>
        <v>INO - group B</v>
      </c>
      <c r="C8" s="35" t="s">
        <v>369</v>
      </c>
      <c r="D8" s="5" t="s">
        <v>253</v>
      </c>
      <c r="E8" s="4" t="s">
        <v>12</v>
      </c>
      <c r="F8" s="4" t="s">
        <v>278</v>
      </c>
      <c r="G8" s="6" t="s">
        <v>269</v>
      </c>
      <c r="H8" s="4" t="s">
        <v>248</v>
      </c>
      <c r="I8" s="4" t="s">
        <v>339</v>
      </c>
      <c r="K8" s="33" t="s">
        <v>363</v>
      </c>
      <c r="L8" s="4" t="s">
        <v>352</v>
      </c>
    </row>
    <row r="9" spans="1:12" hidden="1" x14ac:dyDescent="0.25">
      <c r="A9" s="28" t="str">
        <f t="shared" si="0"/>
        <v>ANGELOVA Renata</v>
      </c>
      <c r="B9" s="4" t="str">
        <f t="shared" si="1"/>
        <v>MIN</v>
      </c>
      <c r="C9" s="35" t="s">
        <v>369</v>
      </c>
      <c r="D9" s="5" t="s">
        <v>254</v>
      </c>
      <c r="E9" s="4" t="s">
        <v>13</v>
      </c>
      <c r="F9" s="4" t="s">
        <v>298</v>
      </c>
      <c r="G9" s="6" t="s">
        <v>336</v>
      </c>
      <c r="H9" s="4" t="s">
        <v>248</v>
      </c>
      <c r="I9" s="6" t="s">
        <v>343</v>
      </c>
      <c r="K9" s="33" t="s">
        <v>364</v>
      </c>
      <c r="L9" s="4" t="s">
        <v>352</v>
      </c>
    </row>
    <row r="10" spans="1:12" hidden="1" x14ac:dyDescent="0.25">
      <c r="A10" s="28" t="str">
        <f t="shared" si="0"/>
        <v>ARICKX Loïs</v>
      </c>
      <c r="B10" s="4" t="str">
        <f t="shared" si="1"/>
        <v>SEN - group A</v>
      </c>
      <c r="C10" s="35" t="s">
        <v>369</v>
      </c>
      <c r="D10" s="5" t="s">
        <v>255</v>
      </c>
      <c r="E10" s="4" t="s">
        <v>14</v>
      </c>
      <c r="F10" s="4" t="s">
        <v>287</v>
      </c>
      <c r="G10" s="6" t="s">
        <v>270</v>
      </c>
      <c r="H10" s="4" t="s">
        <v>350</v>
      </c>
      <c r="I10" s="4" t="str">
        <f>CONCATENATE("A-comp ",H10)</f>
        <v>A-comp SEN</v>
      </c>
      <c r="K10" s="14"/>
    </row>
    <row r="11" spans="1:12" hidden="1" x14ac:dyDescent="0.25">
      <c r="A11" s="28" t="str">
        <f t="shared" si="0"/>
        <v>AUDENAERT Feebe</v>
      </c>
      <c r="B11" s="4" t="str">
        <f t="shared" si="1"/>
        <v>ANO - group A</v>
      </c>
      <c r="C11" s="35" t="s">
        <v>369</v>
      </c>
      <c r="D11" s="5" t="s">
        <v>249</v>
      </c>
      <c r="E11" s="4" t="s">
        <v>15</v>
      </c>
      <c r="F11" s="4" t="s">
        <v>299</v>
      </c>
      <c r="G11" s="6" t="s">
        <v>271</v>
      </c>
      <c r="H11" s="4" t="s">
        <v>347</v>
      </c>
      <c r="I11" s="4" t="str">
        <f t="shared" ref="I11:I12" si="2">CONCATENATE("A-comp ",H11)</f>
        <v>A-comp INO</v>
      </c>
      <c r="K11" s="14"/>
    </row>
    <row r="12" spans="1:12" hidden="1" x14ac:dyDescent="0.25">
      <c r="A12" s="28" t="str">
        <f t="shared" si="0"/>
        <v>AUDENAERT Luna</v>
      </c>
      <c r="B12" s="4" t="str">
        <f t="shared" si="1"/>
        <v>JUN - group A</v>
      </c>
      <c r="C12" s="35" t="s">
        <v>369</v>
      </c>
      <c r="D12" s="5" t="s">
        <v>249</v>
      </c>
      <c r="E12" s="4" t="s">
        <v>16</v>
      </c>
      <c r="F12" s="4" t="s">
        <v>279</v>
      </c>
      <c r="G12" s="6" t="s">
        <v>268</v>
      </c>
      <c r="H12" s="4" t="s">
        <v>348</v>
      </c>
      <c r="I12" s="4" t="str">
        <f t="shared" si="2"/>
        <v>A-comp ANO</v>
      </c>
      <c r="K12" s="14"/>
    </row>
    <row r="13" spans="1:12" hidden="1" x14ac:dyDescent="0.25">
      <c r="A13" s="28" t="str">
        <f t="shared" si="0"/>
        <v>AUSLOOS Manot</v>
      </c>
      <c r="B13" s="4" t="str">
        <f t="shared" si="1"/>
        <v>PRE</v>
      </c>
      <c r="C13" s="35" t="s">
        <v>369</v>
      </c>
      <c r="D13" s="5" t="s">
        <v>249</v>
      </c>
      <c r="E13" s="4" t="s">
        <v>17</v>
      </c>
      <c r="F13" s="4" t="s">
        <v>313</v>
      </c>
      <c r="G13" s="6" t="s">
        <v>337</v>
      </c>
      <c r="H13" s="4" t="s">
        <v>248</v>
      </c>
      <c r="I13" s="6" t="s">
        <v>344</v>
      </c>
      <c r="K13" s="14"/>
    </row>
    <row r="14" spans="1:12" hidden="1" x14ac:dyDescent="0.25">
      <c r="A14" s="28" t="str">
        <f t="shared" si="0"/>
        <v>BAELUS Montana</v>
      </c>
      <c r="B14" s="4" t="str">
        <f t="shared" si="1"/>
        <v>ANO - group B</v>
      </c>
      <c r="C14" s="35" t="s">
        <v>369</v>
      </c>
      <c r="D14" s="5" t="s">
        <v>250</v>
      </c>
      <c r="E14" s="4" t="s">
        <v>18</v>
      </c>
      <c r="F14" s="4" t="s">
        <v>280</v>
      </c>
      <c r="G14" s="6" t="s">
        <v>272</v>
      </c>
      <c r="H14" s="4" t="s">
        <v>248</v>
      </c>
      <c r="I14" s="4" t="s">
        <v>340</v>
      </c>
      <c r="K14" s="14"/>
    </row>
    <row r="15" spans="1:12" hidden="1" x14ac:dyDescent="0.25">
      <c r="A15" s="28" t="str">
        <f t="shared" si="0"/>
        <v>BAETEN Léo</v>
      </c>
      <c r="B15" s="4" t="str">
        <f t="shared" si="1"/>
        <v>MIN</v>
      </c>
      <c r="C15" s="35" t="s">
        <v>370</v>
      </c>
      <c r="D15" s="5" t="s">
        <v>249</v>
      </c>
      <c r="E15" s="4" t="s">
        <v>19</v>
      </c>
      <c r="F15" s="4" t="s">
        <v>319</v>
      </c>
      <c r="G15" s="6" t="s">
        <v>336</v>
      </c>
      <c r="H15" s="4" t="s">
        <v>248</v>
      </c>
      <c r="I15" s="6" t="s">
        <v>343</v>
      </c>
      <c r="K15" s="14"/>
    </row>
    <row r="16" spans="1:12" hidden="1" x14ac:dyDescent="0.25">
      <c r="A16" s="28" t="str">
        <f t="shared" si="0"/>
        <v>BAGIOLI Irene</v>
      </c>
      <c r="B16" s="4" t="str">
        <f t="shared" si="1"/>
        <v>MIN</v>
      </c>
      <c r="C16" s="35" t="s">
        <v>369</v>
      </c>
      <c r="D16" s="5" t="s">
        <v>256</v>
      </c>
      <c r="E16" s="4" t="s">
        <v>20</v>
      </c>
      <c r="F16" s="4" t="s">
        <v>288</v>
      </c>
      <c r="G16" s="6" t="s">
        <v>336</v>
      </c>
      <c r="H16" s="4" t="s">
        <v>248</v>
      </c>
      <c r="I16" s="6" t="s">
        <v>343</v>
      </c>
      <c r="K16" s="14"/>
    </row>
    <row r="17" spans="1:11" hidden="1" x14ac:dyDescent="0.25">
      <c r="A17" s="28" t="str">
        <f t="shared" si="0"/>
        <v>BALANEAN Laura</v>
      </c>
      <c r="B17" s="4" t="str">
        <f t="shared" si="1"/>
        <v>SEN - group A</v>
      </c>
      <c r="C17" s="35" t="s">
        <v>369</v>
      </c>
      <c r="D17" s="5" t="s">
        <v>253</v>
      </c>
      <c r="E17" s="4" t="s">
        <v>21</v>
      </c>
      <c r="F17" s="4" t="s">
        <v>300</v>
      </c>
      <c r="G17" s="6" t="s">
        <v>270</v>
      </c>
      <c r="H17" s="4" t="s">
        <v>349</v>
      </c>
      <c r="I17" s="4" t="str">
        <f t="shared" ref="I17" si="3">CONCATENATE("A-comp ",H17)</f>
        <v>A-comp JUN</v>
      </c>
      <c r="K17" s="14"/>
    </row>
    <row r="18" spans="1:11" hidden="1" x14ac:dyDescent="0.25">
      <c r="A18" s="28" t="str">
        <f t="shared" si="0"/>
        <v>BALLEUX Héloise</v>
      </c>
      <c r="B18" s="4" t="str">
        <f t="shared" si="1"/>
        <v>BNO - group B</v>
      </c>
      <c r="C18" s="35" t="s">
        <v>369</v>
      </c>
      <c r="D18" s="5" t="s">
        <v>252</v>
      </c>
      <c r="E18" s="4" t="s">
        <v>22</v>
      </c>
      <c r="F18" s="4" t="s">
        <v>328</v>
      </c>
      <c r="G18" s="6" t="s">
        <v>267</v>
      </c>
      <c r="H18" s="4" t="s">
        <v>248</v>
      </c>
      <c r="I18" s="4" t="s">
        <v>338</v>
      </c>
      <c r="K18" s="14"/>
    </row>
    <row r="19" spans="1:11" hidden="1" x14ac:dyDescent="0.25">
      <c r="A19" s="28" t="str">
        <f t="shared" si="0"/>
        <v>BASTIANEN Nena</v>
      </c>
      <c r="B19" s="4" t="str">
        <f t="shared" si="1"/>
        <v>INO - group A</v>
      </c>
      <c r="C19" s="35" t="s">
        <v>369</v>
      </c>
      <c r="D19" s="5" t="s">
        <v>254</v>
      </c>
      <c r="E19" s="4" t="s">
        <v>23</v>
      </c>
      <c r="F19" s="4" t="s">
        <v>301</v>
      </c>
      <c r="G19" s="6" t="s">
        <v>266</v>
      </c>
      <c r="H19" s="4" t="s">
        <v>345</v>
      </c>
      <c r="I19" s="4" t="str">
        <f t="shared" ref="I19" si="4">CONCATENATE("A-comp ",H19)</f>
        <v>A-comp BNO</v>
      </c>
      <c r="K19" s="14"/>
    </row>
    <row r="20" spans="1:11" hidden="1" x14ac:dyDescent="0.25">
      <c r="A20" s="28" t="str">
        <f t="shared" si="0"/>
        <v>BARRAL CEPEDA Javier</v>
      </c>
      <c r="B20" s="4" t="str">
        <f t="shared" si="1"/>
        <v>ANO - group B</v>
      </c>
      <c r="C20" s="35" t="s">
        <v>370</v>
      </c>
      <c r="D20" s="5" t="s">
        <v>257</v>
      </c>
      <c r="E20" s="4" t="s">
        <v>24</v>
      </c>
      <c r="F20" s="4" t="s">
        <v>314</v>
      </c>
      <c r="G20" s="6" t="s">
        <v>272</v>
      </c>
      <c r="H20" s="4" t="s">
        <v>248</v>
      </c>
      <c r="I20" s="4" t="s">
        <v>340</v>
      </c>
      <c r="K20" s="14"/>
    </row>
    <row r="21" spans="1:11" hidden="1" x14ac:dyDescent="0.25">
      <c r="A21" s="28" t="str">
        <f t="shared" si="0"/>
        <v>BAUMANS Ilina</v>
      </c>
      <c r="B21" s="4" t="str">
        <f t="shared" si="1"/>
        <v>JUN - group A</v>
      </c>
      <c r="C21" s="35" t="s">
        <v>369</v>
      </c>
      <c r="D21" s="5" t="s">
        <v>249</v>
      </c>
      <c r="E21" s="4" t="s">
        <v>25</v>
      </c>
      <c r="F21" s="4" t="s">
        <v>289</v>
      </c>
      <c r="G21" s="6" t="s">
        <v>268</v>
      </c>
      <c r="H21" s="4" t="s">
        <v>349</v>
      </c>
      <c r="I21" s="4" t="str">
        <f t="shared" ref="I21" si="5">CONCATENATE("A-comp ",H21)</f>
        <v>A-comp JUN</v>
      </c>
      <c r="K21" s="14"/>
    </row>
    <row r="22" spans="1:11" hidden="1" x14ac:dyDescent="0.25">
      <c r="A22" s="28" t="str">
        <f t="shared" si="0"/>
        <v>BAUWELEERS Femke</v>
      </c>
      <c r="B22" s="4" t="str">
        <f t="shared" si="1"/>
        <v>MIN</v>
      </c>
      <c r="C22" s="35" t="s">
        <v>369</v>
      </c>
      <c r="D22" s="5" t="s">
        <v>256</v>
      </c>
      <c r="E22" s="4" t="s">
        <v>26</v>
      </c>
      <c r="F22" s="4" t="s">
        <v>329</v>
      </c>
      <c r="G22" s="6" t="s">
        <v>336</v>
      </c>
      <c r="H22" s="4" t="s">
        <v>248</v>
      </c>
      <c r="I22" s="6" t="s">
        <v>343</v>
      </c>
      <c r="K22" s="14"/>
    </row>
    <row r="23" spans="1:11" hidden="1" x14ac:dyDescent="0.25">
      <c r="A23" s="28" t="str">
        <f t="shared" si="0"/>
        <v>BERNAERTS Rosa-Leah</v>
      </c>
      <c r="B23" s="4" t="str">
        <f t="shared" si="1"/>
        <v>INO - group B</v>
      </c>
      <c r="C23" s="35" t="s">
        <v>369</v>
      </c>
      <c r="D23" s="5" t="s">
        <v>258</v>
      </c>
      <c r="E23" s="4" t="s">
        <v>27</v>
      </c>
      <c r="F23" s="4" t="s">
        <v>290</v>
      </c>
      <c r="G23" s="6" t="s">
        <v>269</v>
      </c>
      <c r="H23" s="4" t="s">
        <v>248</v>
      </c>
      <c r="I23" s="4" t="s">
        <v>339</v>
      </c>
      <c r="K23" s="14"/>
    </row>
    <row r="24" spans="1:11" hidden="1" x14ac:dyDescent="0.25">
      <c r="A24" s="28" t="str">
        <f t="shared" si="0"/>
        <v>BESSOUDNOVA Nica</v>
      </c>
      <c r="B24" s="4" t="str">
        <f t="shared" si="1"/>
        <v>BNO - group A</v>
      </c>
      <c r="C24" s="35" t="s">
        <v>369</v>
      </c>
      <c r="D24" s="5" t="s">
        <v>257</v>
      </c>
      <c r="E24" s="4" t="s">
        <v>28</v>
      </c>
      <c r="F24" s="4" t="s">
        <v>324</v>
      </c>
      <c r="G24" s="6" t="s">
        <v>273</v>
      </c>
      <c r="H24" s="4" t="s">
        <v>345</v>
      </c>
      <c r="I24" s="4" t="str">
        <f t="shared" ref="I24" si="6">CONCATENATE("A-comp ",H24)</f>
        <v>A-comp BNO</v>
      </c>
      <c r="K24" s="14"/>
    </row>
    <row r="25" spans="1:11" hidden="1" x14ac:dyDescent="0.25">
      <c r="A25" s="28" t="str">
        <f t="shared" si="0"/>
        <v>BOENS Zen</v>
      </c>
      <c r="B25" s="4" t="str">
        <f t="shared" si="1"/>
        <v>INO - group B</v>
      </c>
      <c r="C25" s="35" t="s">
        <v>370</v>
      </c>
      <c r="D25" s="5" t="s">
        <v>258</v>
      </c>
      <c r="E25" s="4" t="s">
        <v>29</v>
      </c>
      <c r="F25" s="4" t="s">
        <v>332</v>
      </c>
      <c r="G25" s="6" t="s">
        <v>269</v>
      </c>
      <c r="H25" s="4" t="s">
        <v>248</v>
      </c>
      <c r="I25" s="4" t="s">
        <v>339</v>
      </c>
    </row>
    <row r="26" spans="1:11" hidden="1" x14ac:dyDescent="0.25">
      <c r="A26" s="28" t="str">
        <f t="shared" si="0"/>
        <v>BOVEE Sofie</v>
      </c>
      <c r="B26" s="4" t="str">
        <f t="shared" si="1"/>
        <v>BNO - group B</v>
      </c>
      <c r="C26" s="35" t="s">
        <v>369</v>
      </c>
      <c r="D26" s="5" t="s">
        <v>258</v>
      </c>
      <c r="E26" s="4" t="s">
        <v>30</v>
      </c>
      <c r="F26" s="4" t="s">
        <v>302</v>
      </c>
      <c r="G26" s="6" t="s">
        <v>267</v>
      </c>
      <c r="H26" s="4" t="s">
        <v>248</v>
      </c>
      <c r="I26" s="4" t="s">
        <v>338</v>
      </c>
    </row>
    <row r="27" spans="1:11" hidden="1" x14ac:dyDescent="0.25">
      <c r="A27" s="28" t="str">
        <f t="shared" si="0"/>
        <v>BRAUNE Pauline</v>
      </c>
      <c r="B27" s="4" t="str">
        <f t="shared" si="1"/>
        <v>MIN</v>
      </c>
      <c r="C27" s="35" t="s">
        <v>369</v>
      </c>
      <c r="D27" s="5" t="s">
        <v>257</v>
      </c>
      <c r="E27" s="4" t="s">
        <v>31</v>
      </c>
      <c r="F27" s="4" t="s">
        <v>315</v>
      </c>
      <c r="G27" s="6" t="s">
        <v>336</v>
      </c>
      <c r="H27" s="4" t="s">
        <v>248</v>
      </c>
      <c r="I27" s="6" t="s">
        <v>343</v>
      </c>
    </row>
    <row r="28" spans="1:11" hidden="1" x14ac:dyDescent="0.25">
      <c r="A28" s="28" t="str">
        <f t="shared" si="0"/>
        <v>BRICCHI Belén</v>
      </c>
      <c r="B28" s="4" t="str">
        <f t="shared" si="1"/>
        <v>INO - group B</v>
      </c>
      <c r="C28" s="35" t="s">
        <v>369</v>
      </c>
      <c r="D28" s="5" t="s">
        <v>252</v>
      </c>
      <c r="E28" s="4" t="s">
        <v>32</v>
      </c>
      <c r="F28" s="4" t="s">
        <v>291</v>
      </c>
      <c r="G28" s="6" t="s">
        <v>269</v>
      </c>
      <c r="H28" s="4" t="s">
        <v>248</v>
      </c>
      <c r="I28" s="4" t="s">
        <v>339</v>
      </c>
    </row>
    <row r="29" spans="1:11" hidden="1" x14ac:dyDescent="0.25">
      <c r="A29" s="28" t="str">
        <f t="shared" si="0"/>
        <v>BROWARNY Déva</v>
      </c>
      <c r="B29" s="4" t="str">
        <f t="shared" si="1"/>
        <v>MIN</v>
      </c>
      <c r="C29" s="35" t="s">
        <v>369</v>
      </c>
      <c r="D29" s="5" t="s">
        <v>259</v>
      </c>
      <c r="E29" s="4" t="s">
        <v>33</v>
      </c>
      <c r="F29" s="4" t="s">
        <v>292</v>
      </c>
      <c r="G29" s="6" t="s">
        <v>336</v>
      </c>
      <c r="H29" s="4" t="s">
        <v>248</v>
      </c>
      <c r="I29" s="6" t="s">
        <v>343</v>
      </c>
    </row>
    <row r="30" spans="1:11" hidden="1" x14ac:dyDescent="0.25">
      <c r="A30" s="28" t="str">
        <f t="shared" si="0"/>
        <v>BUFFELARD Clémence</v>
      </c>
      <c r="B30" s="4" t="str">
        <f t="shared" si="1"/>
        <v>INO - group A</v>
      </c>
      <c r="C30" s="35" t="s">
        <v>369</v>
      </c>
      <c r="D30" s="5" t="s">
        <v>256</v>
      </c>
      <c r="E30" s="4" t="s">
        <v>34</v>
      </c>
      <c r="F30" s="4" t="s">
        <v>303</v>
      </c>
      <c r="G30" s="6" t="s">
        <v>266</v>
      </c>
      <c r="H30" s="4" t="s">
        <v>345</v>
      </c>
      <c r="I30" s="4" t="str">
        <f t="shared" ref="I30:I39" si="7">CONCATENATE("A-comp ",H30)</f>
        <v>A-comp BNO</v>
      </c>
    </row>
    <row r="31" spans="1:11" hidden="1" x14ac:dyDescent="0.25">
      <c r="A31" s="28" t="str">
        <f t="shared" si="0"/>
        <v>CAELEN Sander</v>
      </c>
      <c r="B31" s="4" t="str">
        <f t="shared" si="1"/>
        <v>BNO - group A</v>
      </c>
      <c r="C31" s="35" t="s">
        <v>370</v>
      </c>
      <c r="D31" s="5" t="s">
        <v>254</v>
      </c>
      <c r="E31" s="4" t="s">
        <v>35</v>
      </c>
      <c r="F31" s="4" t="s">
        <v>304</v>
      </c>
      <c r="G31" s="6" t="s">
        <v>273</v>
      </c>
      <c r="H31" s="4" t="s">
        <v>345</v>
      </c>
      <c r="I31" s="4" t="str">
        <f t="shared" si="7"/>
        <v>A-comp BNO</v>
      </c>
    </row>
    <row r="32" spans="1:11" hidden="1" x14ac:dyDescent="0.25">
      <c r="A32" s="28" t="str">
        <f t="shared" si="0"/>
        <v>CARLU Aicha</v>
      </c>
      <c r="B32" s="4" t="str">
        <f t="shared" si="1"/>
        <v>JUN - group A</v>
      </c>
      <c r="C32" s="35" t="s">
        <v>369</v>
      </c>
      <c r="D32" s="5" t="s">
        <v>260</v>
      </c>
      <c r="E32" s="4" t="s">
        <v>36</v>
      </c>
      <c r="F32" s="4" t="s">
        <v>327</v>
      </c>
      <c r="G32" s="6" t="s">
        <v>268</v>
      </c>
      <c r="H32" s="4" t="s">
        <v>349</v>
      </c>
      <c r="I32" s="4" t="str">
        <f t="shared" si="7"/>
        <v>A-comp JUN</v>
      </c>
    </row>
    <row r="33" spans="1:9" hidden="1" x14ac:dyDescent="0.25">
      <c r="A33" s="28" t="str">
        <f t="shared" si="0"/>
        <v>CASTORINI Giulia</v>
      </c>
      <c r="B33" s="4" t="str">
        <f t="shared" si="1"/>
        <v>SEN - group A</v>
      </c>
      <c r="C33" s="35" t="s">
        <v>369</v>
      </c>
      <c r="D33" s="5" t="s">
        <v>253</v>
      </c>
      <c r="E33" s="4" t="s">
        <v>37</v>
      </c>
      <c r="F33" s="4" t="s">
        <v>283</v>
      </c>
      <c r="G33" s="6" t="s">
        <v>270</v>
      </c>
      <c r="H33" s="4" t="s">
        <v>348</v>
      </c>
      <c r="I33" s="4" t="str">
        <f t="shared" si="7"/>
        <v>A-comp ANO</v>
      </c>
    </row>
    <row r="34" spans="1:9" hidden="1" x14ac:dyDescent="0.25">
      <c r="A34" s="28" t="str">
        <f t="shared" si="0"/>
        <v>CERRADA Vanessa</v>
      </c>
      <c r="B34" s="4" t="str">
        <f t="shared" si="1"/>
        <v>INO - group A</v>
      </c>
      <c r="C34" s="35" t="s">
        <v>369</v>
      </c>
      <c r="D34" s="5" t="s">
        <v>257</v>
      </c>
      <c r="E34" s="4" t="s">
        <v>38</v>
      </c>
      <c r="F34" s="4" t="s">
        <v>283</v>
      </c>
      <c r="G34" s="6" t="s">
        <v>266</v>
      </c>
      <c r="H34" s="4" t="s">
        <v>347</v>
      </c>
      <c r="I34" s="4" t="str">
        <f t="shared" si="7"/>
        <v>A-comp INO</v>
      </c>
    </row>
    <row r="35" spans="1:9" hidden="1" x14ac:dyDescent="0.25">
      <c r="A35" s="28" t="str">
        <f t="shared" si="0"/>
        <v>CHAÏR Yasmine</v>
      </c>
      <c r="B35" s="4" t="str">
        <f t="shared" si="1"/>
        <v>INO - group A</v>
      </c>
      <c r="C35" s="35" t="s">
        <v>369</v>
      </c>
      <c r="D35" s="5" t="s">
        <v>253</v>
      </c>
      <c r="E35" s="4" t="s">
        <v>39</v>
      </c>
      <c r="F35" s="4" t="s">
        <v>323</v>
      </c>
      <c r="G35" s="6" t="s">
        <v>266</v>
      </c>
      <c r="H35" s="4" t="s">
        <v>347</v>
      </c>
      <c r="I35" s="4" t="str">
        <f t="shared" si="7"/>
        <v>A-comp INO</v>
      </c>
    </row>
    <row r="36" spans="1:9" hidden="1" x14ac:dyDescent="0.25">
      <c r="A36" s="28" t="str">
        <f t="shared" si="0"/>
        <v>CHERMAN Alisa</v>
      </c>
      <c r="B36" s="4" t="str">
        <f t="shared" si="1"/>
        <v>INO - group A</v>
      </c>
      <c r="C36" s="35" t="s">
        <v>369</v>
      </c>
      <c r="D36" s="5" t="s">
        <v>252</v>
      </c>
      <c r="E36" s="4" t="s">
        <v>40</v>
      </c>
      <c r="F36" s="4" t="s">
        <v>293</v>
      </c>
      <c r="G36" s="6" t="s">
        <v>266</v>
      </c>
      <c r="H36" s="4" t="s">
        <v>345</v>
      </c>
      <c r="I36" s="4" t="str">
        <f t="shared" si="7"/>
        <v>A-comp BNO</v>
      </c>
    </row>
    <row r="37" spans="1:9" hidden="1" x14ac:dyDescent="0.25">
      <c r="A37" s="28" t="str">
        <f t="shared" si="0"/>
        <v>CHERMAN Polina</v>
      </c>
      <c r="B37" s="4" t="str">
        <f t="shared" si="1"/>
        <v>ANO - group A</v>
      </c>
      <c r="C37" s="35" t="s">
        <v>369</v>
      </c>
      <c r="D37" s="5" t="s">
        <v>252</v>
      </c>
      <c r="E37" s="4" t="s">
        <v>41</v>
      </c>
      <c r="F37" s="4" t="s">
        <v>305</v>
      </c>
      <c r="G37" s="6" t="s">
        <v>271</v>
      </c>
      <c r="H37" s="4" t="s">
        <v>348</v>
      </c>
      <c r="I37" s="4" t="str">
        <f t="shared" si="7"/>
        <v>A-comp ANO</v>
      </c>
    </row>
    <row r="38" spans="1:9" hidden="1" x14ac:dyDescent="0.25">
      <c r="A38" s="28" t="str">
        <f t="shared" si="0"/>
        <v>CHRISTAKIS Dimitri</v>
      </c>
      <c r="B38" s="4" t="str">
        <f t="shared" si="1"/>
        <v>INO - group A</v>
      </c>
      <c r="C38" s="35" t="s">
        <v>370</v>
      </c>
      <c r="D38" s="5" t="s">
        <v>261</v>
      </c>
      <c r="E38" s="4" t="s">
        <v>42</v>
      </c>
      <c r="F38" s="4" t="s">
        <v>318</v>
      </c>
      <c r="G38" s="6" t="s">
        <v>266</v>
      </c>
      <c r="H38" s="4" t="s">
        <v>345</v>
      </c>
      <c r="I38" s="4" t="str">
        <f t="shared" si="7"/>
        <v>A-comp BNO</v>
      </c>
    </row>
    <row r="39" spans="1:9" hidden="1" x14ac:dyDescent="0.25">
      <c r="A39" s="28" t="str">
        <f t="shared" si="0"/>
        <v>CHRISTAKIS Ioana</v>
      </c>
      <c r="B39" s="4" t="str">
        <f t="shared" si="1"/>
        <v>JUN - group A</v>
      </c>
      <c r="C39" s="35" t="s">
        <v>369</v>
      </c>
      <c r="D39" s="5" t="s">
        <v>261</v>
      </c>
      <c r="E39" s="4" t="s">
        <v>43</v>
      </c>
      <c r="F39" s="4" t="s">
        <v>320</v>
      </c>
      <c r="G39" s="6" t="s">
        <v>268</v>
      </c>
      <c r="H39" s="4" t="s">
        <v>348</v>
      </c>
      <c r="I39" s="4" t="str">
        <f t="shared" si="7"/>
        <v>A-comp ANO</v>
      </c>
    </row>
    <row r="40" spans="1:9" hidden="1" x14ac:dyDescent="0.25">
      <c r="A40" s="28" t="str">
        <f t="shared" si="0"/>
        <v>CLAESSENS Anneleen</v>
      </c>
      <c r="B40" s="4" t="str">
        <f t="shared" si="1"/>
        <v>INO - group B</v>
      </c>
      <c r="C40" s="35" t="s">
        <v>369</v>
      </c>
      <c r="D40" s="5" t="s">
        <v>258</v>
      </c>
      <c r="E40" s="4" t="s">
        <v>44</v>
      </c>
      <c r="F40" s="4" t="s">
        <v>312</v>
      </c>
      <c r="G40" s="6" t="s">
        <v>269</v>
      </c>
      <c r="H40" s="4" t="s">
        <v>248</v>
      </c>
      <c r="I40" s="4" t="s">
        <v>339</v>
      </c>
    </row>
    <row r="41" spans="1:9" hidden="1" x14ac:dyDescent="0.25">
      <c r="A41" s="28" t="str">
        <f t="shared" si="0"/>
        <v>COENEN Rani</v>
      </c>
      <c r="B41" s="4" t="str">
        <f t="shared" si="1"/>
        <v>JUN - group A</v>
      </c>
      <c r="C41" s="35" t="s">
        <v>369</v>
      </c>
      <c r="D41" s="5" t="s">
        <v>252</v>
      </c>
      <c r="E41" s="4" t="s">
        <v>45</v>
      </c>
      <c r="F41" s="4" t="s">
        <v>294</v>
      </c>
      <c r="G41" s="6" t="s">
        <v>268</v>
      </c>
      <c r="H41" s="4" t="s">
        <v>349</v>
      </c>
      <c r="I41" s="4" t="str">
        <f t="shared" ref="I41:I46" si="8">CONCATENATE("A-comp ",H41)</f>
        <v>A-comp JUN</v>
      </c>
    </row>
    <row r="42" spans="1:9" hidden="1" x14ac:dyDescent="0.25">
      <c r="A42" s="28" t="str">
        <f t="shared" si="0"/>
        <v>COLLART Yana</v>
      </c>
      <c r="B42" s="4" t="str">
        <f t="shared" si="1"/>
        <v>JUN - group A</v>
      </c>
      <c r="C42" s="35" t="s">
        <v>369</v>
      </c>
      <c r="D42" s="5" t="s">
        <v>252</v>
      </c>
      <c r="E42" s="4" t="s">
        <v>46</v>
      </c>
      <c r="F42" s="4" t="s">
        <v>330</v>
      </c>
      <c r="G42" s="6" t="s">
        <v>268</v>
      </c>
      <c r="H42" s="4" t="s">
        <v>349</v>
      </c>
      <c r="I42" s="4" t="str">
        <f t="shared" si="8"/>
        <v>A-comp JUN</v>
      </c>
    </row>
    <row r="43" spans="1:9" hidden="1" x14ac:dyDescent="0.25">
      <c r="A43" s="28" t="str">
        <f t="shared" si="0"/>
        <v>COPPENS Beau</v>
      </c>
      <c r="B43" s="4" t="str">
        <f t="shared" si="1"/>
        <v>BNO - group A</v>
      </c>
      <c r="C43" s="35" t="s">
        <v>370</v>
      </c>
      <c r="D43" s="5" t="s">
        <v>249</v>
      </c>
      <c r="E43" s="4" t="s">
        <v>47</v>
      </c>
      <c r="F43" s="4" t="s">
        <v>295</v>
      </c>
      <c r="G43" s="6" t="s">
        <v>273</v>
      </c>
      <c r="H43" s="4" t="s">
        <v>345</v>
      </c>
      <c r="I43" s="4" t="str">
        <f t="shared" si="8"/>
        <v>A-comp BNO</v>
      </c>
    </row>
    <row r="44" spans="1:9" hidden="1" x14ac:dyDescent="0.25">
      <c r="A44" s="28" t="str">
        <f t="shared" si="0"/>
        <v>COPPENS Nora</v>
      </c>
      <c r="B44" s="4" t="str">
        <f t="shared" si="1"/>
        <v>INO - group A</v>
      </c>
      <c r="C44" s="35" t="s">
        <v>369</v>
      </c>
      <c r="D44" s="5" t="s">
        <v>249</v>
      </c>
      <c r="E44" s="4" t="s">
        <v>48</v>
      </c>
      <c r="F44" s="4" t="s">
        <v>316</v>
      </c>
      <c r="G44" s="6" t="s">
        <v>266</v>
      </c>
      <c r="H44" s="4" t="s">
        <v>345</v>
      </c>
      <c r="I44" s="4" t="str">
        <f t="shared" si="8"/>
        <v>A-comp BNO</v>
      </c>
    </row>
    <row r="45" spans="1:9" hidden="1" x14ac:dyDescent="0.25">
      <c r="A45" s="28" t="str">
        <f t="shared" si="0"/>
        <v>CORNELIS Ella</v>
      </c>
      <c r="B45" s="4" t="str">
        <f t="shared" si="1"/>
        <v>INO - group A</v>
      </c>
      <c r="C45" s="35" t="s">
        <v>369</v>
      </c>
      <c r="D45" s="5" t="s">
        <v>251</v>
      </c>
      <c r="E45" s="4" t="s">
        <v>49</v>
      </c>
      <c r="F45" s="4" t="s">
        <v>306</v>
      </c>
      <c r="G45" s="6" t="s">
        <v>266</v>
      </c>
      <c r="H45" s="4" t="s">
        <v>347</v>
      </c>
      <c r="I45" s="4" t="str">
        <f t="shared" si="8"/>
        <v>A-comp INO</v>
      </c>
    </row>
    <row r="46" spans="1:9" hidden="1" x14ac:dyDescent="0.25">
      <c r="A46" s="28" t="str">
        <f t="shared" si="0"/>
        <v>CORNET Shania</v>
      </c>
      <c r="B46" s="4" t="str">
        <f t="shared" si="1"/>
        <v>JUN - group A</v>
      </c>
      <c r="C46" s="35" t="s">
        <v>369</v>
      </c>
      <c r="D46" s="5" t="s">
        <v>253</v>
      </c>
      <c r="E46" s="4" t="s">
        <v>50</v>
      </c>
      <c r="F46" s="4" t="s">
        <v>296</v>
      </c>
      <c r="G46" s="6" t="s">
        <v>268</v>
      </c>
      <c r="H46" s="4" t="s">
        <v>349</v>
      </c>
      <c r="I46" s="4" t="str">
        <f t="shared" si="8"/>
        <v>A-comp JUN</v>
      </c>
    </row>
    <row r="47" spans="1:9" hidden="1" x14ac:dyDescent="0.25">
      <c r="A47" s="28" t="str">
        <f t="shared" si="0"/>
        <v>DAINOTTI Aurélie</v>
      </c>
      <c r="B47" s="4" t="str">
        <f t="shared" si="1"/>
        <v>BNO - group B</v>
      </c>
      <c r="C47" s="35" t="s">
        <v>369</v>
      </c>
      <c r="D47" s="5" t="s">
        <v>257</v>
      </c>
      <c r="E47" s="4" t="s">
        <v>51</v>
      </c>
      <c r="F47" s="4" t="s">
        <v>307</v>
      </c>
      <c r="G47" s="6" t="s">
        <v>267</v>
      </c>
      <c r="H47" s="4" t="s">
        <v>248</v>
      </c>
      <c r="I47" s="4" t="s">
        <v>338</v>
      </c>
    </row>
    <row r="48" spans="1:9" hidden="1" x14ac:dyDescent="0.25">
      <c r="A48" s="28" t="str">
        <f t="shared" si="0"/>
        <v>DE BACKER Albane</v>
      </c>
      <c r="B48" s="4" t="str">
        <f t="shared" si="1"/>
        <v>JUN - group A</v>
      </c>
      <c r="C48" s="35" t="s">
        <v>369</v>
      </c>
      <c r="D48" s="5" t="s">
        <v>255</v>
      </c>
      <c r="E48" s="4" t="s">
        <v>52</v>
      </c>
      <c r="F48" s="4" t="s">
        <v>308</v>
      </c>
      <c r="G48" s="6" t="s">
        <v>268</v>
      </c>
      <c r="H48" s="4" t="s">
        <v>348</v>
      </c>
      <c r="I48" s="4" t="str">
        <f t="shared" ref="I48:I49" si="9">CONCATENATE("A-comp ",H48)</f>
        <v>A-comp ANO</v>
      </c>
    </row>
    <row r="49" spans="1:9" hidden="1" x14ac:dyDescent="0.25">
      <c r="A49" s="28" t="str">
        <f t="shared" si="0"/>
        <v>DE BRAUWER Shadé</v>
      </c>
      <c r="B49" s="4" t="str">
        <f t="shared" si="1"/>
        <v>BNO - group A</v>
      </c>
      <c r="C49" s="35" t="s">
        <v>369</v>
      </c>
      <c r="D49" s="5" t="s">
        <v>255</v>
      </c>
      <c r="E49" s="4" t="s">
        <v>53</v>
      </c>
      <c r="F49" s="4" t="s">
        <v>366</v>
      </c>
      <c r="G49" s="6" t="s">
        <v>273</v>
      </c>
      <c r="H49" s="4" t="s">
        <v>345</v>
      </c>
      <c r="I49" s="4" t="str">
        <f t="shared" si="9"/>
        <v>A-comp BNO</v>
      </c>
    </row>
    <row r="50" spans="1:9" hidden="1" x14ac:dyDescent="0.25">
      <c r="A50" s="28" t="str">
        <f t="shared" si="0"/>
        <v>DE COCK Alexia</v>
      </c>
      <c r="B50" s="4" t="str">
        <f t="shared" si="1"/>
        <v>MIN</v>
      </c>
      <c r="C50" s="35" t="s">
        <v>369</v>
      </c>
      <c r="D50" s="5" t="s">
        <v>249</v>
      </c>
      <c r="E50" s="4" t="s">
        <v>54</v>
      </c>
      <c r="F50" s="4" t="s">
        <v>309</v>
      </c>
      <c r="G50" s="6" t="s">
        <v>336</v>
      </c>
      <c r="H50" s="4" t="s">
        <v>248</v>
      </c>
      <c r="I50" s="6" t="s">
        <v>343</v>
      </c>
    </row>
    <row r="51" spans="1:9" hidden="1" x14ac:dyDescent="0.25">
      <c r="A51" s="28" t="str">
        <f t="shared" si="0"/>
        <v>DE COSTER Jolien</v>
      </c>
      <c r="B51" s="4" t="str">
        <f t="shared" si="1"/>
        <v>INO - group B</v>
      </c>
      <c r="C51" s="35" t="s">
        <v>369</v>
      </c>
      <c r="D51" s="5" t="s">
        <v>258</v>
      </c>
      <c r="E51" s="4" t="s">
        <v>55</v>
      </c>
      <c r="F51" s="4" t="s">
        <v>297</v>
      </c>
      <c r="G51" s="6" t="s">
        <v>269</v>
      </c>
      <c r="H51" s="4" t="s">
        <v>248</v>
      </c>
      <c r="I51" s="4" t="s">
        <v>339</v>
      </c>
    </row>
    <row r="52" spans="1:9" hidden="1" x14ac:dyDescent="0.25">
      <c r="A52" s="28" t="str">
        <f t="shared" si="0"/>
        <v>DE COSTER Tineke</v>
      </c>
      <c r="B52" s="4" t="str">
        <f t="shared" si="1"/>
        <v>JUN - group A</v>
      </c>
      <c r="C52" s="35" t="s">
        <v>369</v>
      </c>
      <c r="D52" s="5" t="s">
        <v>258</v>
      </c>
      <c r="E52" s="4" t="s">
        <v>56</v>
      </c>
      <c r="F52" s="4" t="s">
        <v>310</v>
      </c>
      <c r="G52" s="6" t="s">
        <v>268</v>
      </c>
      <c r="H52" s="4" t="s">
        <v>349</v>
      </c>
      <c r="I52" s="4" t="str">
        <f t="shared" ref="I52:I54" si="10">CONCATENATE("A-comp ",H52)</f>
        <v>A-comp JUN</v>
      </c>
    </row>
    <row r="53" spans="1:9" hidden="1" x14ac:dyDescent="0.25">
      <c r="A53" s="28" t="str">
        <f t="shared" si="0"/>
        <v>DE GRAEF Line</v>
      </c>
      <c r="B53" s="4" t="str">
        <f t="shared" si="1"/>
        <v>ANO - group A</v>
      </c>
      <c r="C53" s="35" t="s">
        <v>369</v>
      </c>
      <c r="D53" s="5" t="s">
        <v>254</v>
      </c>
      <c r="E53" s="4" t="s">
        <v>57</v>
      </c>
      <c r="F53" s="4" t="s">
        <v>321</v>
      </c>
      <c r="G53" s="6" t="s">
        <v>271</v>
      </c>
      <c r="H53" s="4" t="s">
        <v>348</v>
      </c>
      <c r="I53" s="4" t="str">
        <f t="shared" si="10"/>
        <v>A-comp ANO</v>
      </c>
    </row>
    <row r="54" spans="1:9" hidden="1" x14ac:dyDescent="0.25">
      <c r="A54" s="28" t="str">
        <f t="shared" si="0"/>
        <v>DE HERDT Elise</v>
      </c>
      <c r="B54" s="4" t="str">
        <f t="shared" si="1"/>
        <v>INO - group A</v>
      </c>
      <c r="C54" s="35" t="s">
        <v>369</v>
      </c>
      <c r="D54" s="5" t="s">
        <v>249</v>
      </c>
      <c r="E54" s="4" t="s">
        <v>58</v>
      </c>
      <c r="F54" s="4" t="s">
        <v>326</v>
      </c>
      <c r="G54" s="6" t="s">
        <v>266</v>
      </c>
      <c r="H54" s="4" t="s">
        <v>347</v>
      </c>
      <c r="I54" s="4" t="str">
        <f t="shared" si="10"/>
        <v>A-comp INO</v>
      </c>
    </row>
    <row r="55" spans="1:9" hidden="1" x14ac:dyDescent="0.25">
      <c r="A55" s="28" t="str">
        <f t="shared" si="0"/>
        <v>DE HERDT Trix</v>
      </c>
      <c r="B55" s="4" t="str">
        <f t="shared" si="1"/>
        <v>INO - group B</v>
      </c>
      <c r="C55" s="35" t="s">
        <v>369</v>
      </c>
      <c r="D55" s="5" t="s">
        <v>258</v>
      </c>
      <c r="E55" s="4" t="s">
        <v>59</v>
      </c>
      <c r="F55" s="4" t="s">
        <v>281</v>
      </c>
      <c r="G55" s="6" t="s">
        <v>269</v>
      </c>
      <c r="H55" s="4" t="s">
        <v>248</v>
      </c>
      <c r="I55" s="4" t="s">
        <v>339</v>
      </c>
    </row>
    <row r="56" spans="1:9" hidden="1" x14ac:dyDescent="0.25">
      <c r="A56" s="28" t="str">
        <f t="shared" si="0"/>
        <v>DE MAESSCHALCK Amber</v>
      </c>
      <c r="B56" s="4" t="str">
        <f t="shared" si="1"/>
        <v>SEN - group A</v>
      </c>
      <c r="C56" s="35" t="s">
        <v>369</v>
      </c>
      <c r="D56" s="5" t="s">
        <v>253</v>
      </c>
      <c r="E56" s="4" t="s">
        <v>60</v>
      </c>
      <c r="F56" s="4" t="s">
        <v>322</v>
      </c>
      <c r="G56" s="6" t="s">
        <v>270</v>
      </c>
      <c r="H56" s="4" t="s">
        <v>349</v>
      </c>
      <c r="I56" s="4" t="str">
        <f t="shared" ref="I56:I59" si="11">CONCATENATE("A-comp ",H56)</f>
        <v>A-comp JUN</v>
      </c>
    </row>
    <row r="57" spans="1:9" hidden="1" x14ac:dyDescent="0.25">
      <c r="A57" s="28" t="str">
        <f t="shared" si="0"/>
        <v>DE PEUTER Arne</v>
      </c>
      <c r="B57" s="4" t="str">
        <f t="shared" si="1"/>
        <v>JUN - group A</v>
      </c>
      <c r="C57" s="35" t="s">
        <v>370</v>
      </c>
      <c r="D57" s="5" t="s">
        <v>258</v>
      </c>
      <c r="E57" s="4" t="s">
        <v>61</v>
      </c>
      <c r="F57" s="4" t="s">
        <v>282</v>
      </c>
      <c r="G57" s="6" t="s">
        <v>268</v>
      </c>
      <c r="H57" s="4" t="s">
        <v>349</v>
      </c>
      <c r="I57" s="4" t="str">
        <f t="shared" si="11"/>
        <v>A-comp JUN</v>
      </c>
    </row>
    <row r="58" spans="1:9" hidden="1" x14ac:dyDescent="0.25">
      <c r="A58" s="28" t="str">
        <f t="shared" si="0"/>
        <v>DE PEUTER Stien</v>
      </c>
      <c r="B58" s="4" t="str">
        <f t="shared" si="1"/>
        <v>INO - group A</v>
      </c>
      <c r="C58" s="35" t="s">
        <v>369</v>
      </c>
      <c r="D58" s="5" t="s">
        <v>258</v>
      </c>
      <c r="E58" s="4" t="s">
        <v>62</v>
      </c>
      <c r="F58" s="4" t="s">
        <v>317</v>
      </c>
      <c r="G58" s="6" t="s">
        <v>266</v>
      </c>
      <c r="H58" s="4" t="s">
        <v>347</v>
      </c>
      <c r="I58" s="4" t="str">
        <f t="shared" si="11"/>
        <v>A-comp INO</v>
      </c>
    </row>
    <row r="59" spans="1:9" hidden="1" x14ac:dyDescent="0.25">
      <c r="A59" s="28" t="str">
        <f t="shared" si="0"/>
        <v>DE RIJCK Gitte</v>
      </c>
      <c r="B59" s="4" t="str">
        <f t="shared" si="1"/>
        <v>INO - group A</v>
      </c>
      <c r="C59" s="35" t="s">
        <v>369</v>
      </c>
      <c r="D59" s="5" t="s">
        <v>249</v>
      </c>
      <c r="E59" s="4" t="s">
        <v>63</v>
      </c>
      <c r="F59" s="4" t="s">
        <v>311</v>
      </c>
      <c r="G59" s="6" t="s">
        <v>266</v>
      </c>
      <c r="H59" s="4" t="s">
        <v>347</v>
      </c>
      <c r="I59" s="4" t="str">
        <f t="shared" si="11"/>
        <v>A-comp INO</v>
      </c>
    </row>
    <row r="60" spans="1:9" hidden="1" x14ac:dyDescent="0.25">
      <c r="A60" s="28" t="str">
        <f t="shared" si="0"/>
        <v>DE ROECK Havana</v>
      </c>
      <c r="B60" s="4" t="str">
        <f t="shared" si="1"/>
        <v>BNO - group B</v>
      </c>
      <c r="C60" s="35" t="s">
        <v>369</v>
      </c>
      <c r="D60" s="5" t="s">
        <v>258</v>
      </c>
      <c r="E60" s="4" t="s">
        <v>365</v>
      </c>
      <c r="F60" s="4" t="s">
        <v>248</v>
      </c>
      <c r="G60" s="6" t="s">
        <v>267</v>
      </c>
      <c r="H60" s="4" t="s">
        <v>248</v>
      </c>
      <c r="I60" s="6" t="s">
        <v>338</v>
      </c>
    </row>
    <row r="61" spans="1:9" hidden="1" x14ac:dyDescent="0.25">
      <c r="A61" s="28" t="str">
        <f t="shared" ref="A61" si="12">E61</f>
        <v>DE ROECK Siena</v>
      </c>
      <c r="B61" s="4" t="str">
        <f t="shared" ref="B61" si="13">IF($F$247="B competition",G61,IF($F$247="A competition",H61,I61))</f>
        <v>MIN</v>
      </c>
      <c r="C61" s="35" t="s">
        <v>369</v>
      </c>
      <c r="D61" s="5" t="s">
        <v>258</v>
      </c>
      <c r="E61" s="4" t="s">
        <v>64</v>
      </c>
      <c r="F61" s="4" t="s">
        <v>248</v>
      </c>
      <c r="G61" s="6" t="s">
        <v>336</v>
      </c>
      <c r="H61" s="4" t="s">
        <v>248</v>
      </c>
      <c r="I61" s="6" t="s">
        <v>343</v>
      </c>
    </row>
    <row r="62" spans="1:9" hidden="1" x14ac:dyDescent="0.25">
      <c r="A62" s="28" t="str">
        <f t="shared" si="0"/>
        <v>DE VITIS Gloria</v>
      </c>
      <c r="B62" s="4" t="str">
        <f t="shared" si="1"/>
        <v>BNO - group A</v>
      </c>
      <c r="C62" s="35" t="s">
        <v>369</v>
      </c>
      <c r="D62" s="5" t="s">
        <v>259</v>
      </c>
      <c r="E62" s="4" t="s">
        <v>65</v>
      </c>
      <c r="F62" s="4" t="s">
        <v>248</v>
      </c>
      <c r="G62" s="6" t="s">
        <v>273</v>
      </c>
      <c r="H62" s="4" t="s">
        <v>345</v>
      </c>
      <c r="I62" s="4" t="str">
        <f t="shared" ref="I62:I64" si="14">CONCATENATE("A-comp ",H62)</f>
        <v>A-comp BNO</v>
      </c>
    </row>
    <row r="63" spans="1:9" hidden="1" x14ac:dyDescent="0.25">
      <c r="A63" s="28" t="str">
        <f t="shared" si="0"/>
        <v>DE VOS Robbe</v>
      </c>
      <c r="B63" s="4" t="str">
        <f t="shared" si="1"/>
        <v>BNO - group A</v>
      </c>
      <c r="C63" s="35" t="s">
        <v>370</v>
      </c>
      <c r="D63" s="5" t="s">
        <v>250</v>
      </c>
      <c r="E63" s="4" t="s">
        <v>66</v>
      </c>
      <c r="F63" s="4" t="s">
        <v>248</v>
      </c>
      <c r="G63" s="6" t="s">
        <v>273</v>
      </c>
      <c r="H63" s="4" t="s">
        <v>345</v>
      </c>
      <c r="I63" s="4" t="str">
        <f t="shared" si="14"/>
        <v>A-comp BNO</v>
      </c>
    </row>
    <row r="64" spans="1:9" hidden="1" x14ac:dyDescent="0.25">
      <c r="A64" s="28" t="str">
        <f t="shared" si="0"/>
        <v>DE VROEY Marte</v>
      </c>
      <c r="B64" s="4" t="str">
        <f t="shared" si="1"/>
        <v>JUN - group A</v>
      </c>
      <c r="C64" s="35" t="s">
        <v>369</v>
      </c>
      <c r="D64" s="5" t="s">
        <v>258</v>
      </c>
      <c r="E64" s="4" t="s">
        <v>67</v>
      </c>
      <c r="F64" s="4" t="s">
        <v>248</v>
      </c>
      <c r="G64" s="6" t="s">
        <v>268</v>
      </c>
      <c r="H64" s="4" t="s">
        <v>349</v>
      </c>
      <c r="I64" s="4" t="str">
        <f t="shared" si="14"/>
        <v>A-comp JUN</v>
      </c>
    </row>
    <row r="65" spans="1:9" hidden="1" x14ac:dyDescent="0.25">
      <c r="A65" s="28" t="str">
        <f t="shared" si="0"/>
        <v>DE WILDE Sterre</v>
      </c>
      <c r="B65" s="4" t="str">
        <f t="shared" si="1"/>
        <v>PRE</v>
      </c>
      <c r="C65" s="35" t="s">
        <v>369</v>
      </c>
      <c r="D65" s="5" t="s">
        <v>251</v>
      </c>
      <c r="E65" s="4" t="s">
        <v>68</v>
      </c>
      <c r="F65" s="4" t="s">
        <v>248</v>
      </c>
      <c r="G65" s="6" t="s">
        <v>337</v>
      </c>
      <c r="H65" s="4" t="s">
        <v>248</v>
      </c>
      <c r="I65" s="6" t="s">
        <v>344</v>
      </c>
    </row>
    <row r="66" spans="1:9" hidden="1" x14ac:dyDescent="0.25">
      <c r="A66" s="28" t="str">
        <f t="shared" si="0"/>
        <v>DEBRA Zora</v>
      </c>
      <c r="B66" s="4" t="str">
        <f t="shared" si="1"/>
        <v>BNO - group B</v>
      </c>
      <c r="C66" s="35" t="s">
        <v>369</v>
      </c>
      <c r="D66" s="5" t="s">
        <v>257</v>
      </c>
      <c r="E66" s="4" t="s">
        <v>69</v>
      </c>
      <c r="F66" s="4" t="s">
        <v>248</v>
      </c>
      <c r="G66" s="6" t="s">
        <v>267</v>
      </c>
      <c r="H66" s="4" t="s">
        <v>248</v>
      </c>
      <c r="I66" s="4" t="s">
        <v>338</v>
      </c>
    </row>
    <row r="67" spans="1:9" hidden="1" x14ac:dyDescent="0.25">
      <c r="A67" s="28" t="str">
        <f t="shared" ref="A67:A130" si="15">E67</f>
        <v>DECLERCK Chloë</v>
      </c>
      <c r="B67" s="4" t="str">
        <f t="shared" ref="B67:B130" si="16">IF($F$247="B competition",G67,IF($F$247="A competition",H67,I67))</f>
        <v>PRE</v>
      </c>
      <c r="C67" s="35" t="s">
        <v>369</v>
      </c>
      <c r="D67" s="5" t="s">
        <v>249</v>
      </c>
      <c r="E67" s="4" t="s">
        <v>70</v>
      </c>
      <c r="F67" s="4" t="s">
        <v>248</v>
      </c>
      <c r="G67" s="6" t="s">
        <v>337</v>
      </c>
      <c r="H67" s="4" t="s">
        <v>248</v>
      </c>
      <c r="I67" s="6" t="s">
        <v>344</v>
      </c>
    </row>
    <row r="68" spans="1:9" hidden="1" x14ac:dyDescent="0.25">
      <c r="A68" s="28" t="str">
        <f t="shared" si="15"/>
        <v>DEFLOOR Hannelore</v>
      </c>
      <c r="B68" s="4" t="str">
        <f t="shared" si="16"/>
        <v>MIN</v>
      </c>
      <c r="C68" s="35" t="s">
        <v>369</v>
      </c>
      <c r="D68" s="5" t="s">
        <v>251</v>
      </c>
      <c r="E68" s="4" t="s">
        <v>71</v>
      </c>
      <c r="F68" s="4" t="s">
        <v>248</v>
      </c>
      <c r="G68" s="6" t="s">
        <v>336</v>
      </c>
      <c r="H68" s="4" t="s">
        <v>248</v>
      </c>
      <c r="I68" s="6" t="s">
        <v>343</v>
      </c>
    </row>
    <row r="69" spans="1:9" hidden="1" x14ac:dyDescent="0.25">
      <c r="A69" s="28" t="str">
        <f t="shared" si="15"/>
        <v>DELEAU Caroline</v>
      </c>
      <c r="B69" s="4" t="str">
        <f t="shared" si="16"/>
        <v>INO - group A</v>
      </c>
      <c r="C69" s="35" t="s">
        <v>369</v>
      </c>
      <c r="D69" s="5" t="s">
        <v>249</v>
      </c>
      <c r="E69" s="4" t="s">
        <v>72</v>
      </c>
      <c r="F69" s="4" t="s">
        <v>248</v>
      </c>
      <c r="G69" s="6" t="s">
        <v>266</v>
      </c>
      <c r="H69" s="4" t="s">
        <v>347</v>
      </c>
      <c r="I69" s="4" t="str">
        <f t="shared" ref="I69" si="17">CONCATENATE("A-comp ",H69)</f>
        <v>A-comp INO</v>
      </c>
    </row>
    <row r="70" spans="1:9" hidden="1" x14ac:dyDescent="0.25">
      <c r="A70" s="28" t="str">
        <f t="shared" si="15"/>
        <v>DELEUSE Adèle</v>
      </c>
      <c r="B70" s="4" t="str">
        <f t="shared" si="16"/>
        <v>MIN</v>
      </c>
      <c r="C70" s="35" t="s">
        <v>369</v>
      </c>
      <c r="D70" s="5" t="s">
        <v>253</v>
      </c>
      <c r="E70" s="4" t="s">
        <v>73</v>
      </c>
      <c r="F70" s="4" t="s">
        <v>248</v>
      </c>
      <c r="G70" s="6" t="s">
        <v>336</v>
      </c>
      <c r="H70" s="4" t="s">
        <v>248</v>
      </c>
      <c r="I70" s="6" t="s">
        <v>343</v>
      </c>
    </row>
    <row r="71" spans="1:9" hidden="1" x14ac:dyDescent="0.25">
      <c r="A71" s="28" t="str">
        <f t="shared" si="15"/>
        <v>DELSARD Kimani</v>
      </c>
      <c r="B71" s="4" t="str">
        <f t="shared" si="16"/>
        <v>INO - group A</v>
      </c>
      <c r="C71" s="35" t="s">
        <v>369</v>
      </c>
      <c r="D71" s="5" t="s">
        <v>250</v>
      </c>
      <c r="E71" s="4" t="s">
        <v>74</v>
      </c>
      <c r="F71" s="4" t="s">
        <v>248</v>
      </c>
      <c r="G71" s="6" t="s">
        <v>266</v>
      </c>
      <c r="H71" s="4" t="s">
        <v>345</v>
      </c>
      <c r="I71" s="4" t="str">
        <f t="shared" ref="I71:I74" si="18">CONCATENATE("A-comp ",H71)</f>
        <v>A-comp BNO</v>
      </c>
    </row>
    <row r="72" spans="1:9" hidden="1" x14ac:dyDescent="0.25">
      <c r="A72" s="28" t="str">
        <f t="shared" si="15"/>
        <v>DEMEYER Marthe</v>
      </c>
      <c r="B72" s="4" t="str">
        <f t="shared" si="16"/>
        <v>JUN - group A</v>
      </c>
      <c r="C72" s="35" t="s">
        <v>369</v>
      </c>
      <c r="D72" s="5" t="s">
        <v>253</v>
      </c>
      <c r="E72" s="4" t="s">
        <v>75</v>
      </c>
      <c r="F72" s="4" t="s">
        <v>248</v>
      </c>
      <c r="G72" s="6" t="s">
        <v>268</v>
      </c>
      <c r="H72" s="4" t="s">
        <v>349</v>
      </c>
      <c r="I72" s="4" t="str">
        <f t="shared" si="18"/>
        <v>A-comp JUN</v>
      </c>
    </row>
    <row r="73" spans="1:9" hidden="1" x14ac:dyDescent="0.25">
      <c r="A73" s="28" t="str">
        <f t="shared" si="15"/>
        <v>DENAEIJER Marilyn</v>
      </c>
      <c r="B73" s="4" t="str">
        <f t="shared" si="16"/>
        <v>JUN - group A</v>
      </c>
      <c r="C73" s="35" t="s">
        <v>369</v>
      </c>
      <c r="D73" s="5" t="s">
        <v>253</v>
      </c>
      <c r="E73" s="4" t="s">
        <v>76</v>
      </c>
      <c r="F73" s="4" t="s">
        <v>248</v>
      </c>
      <c r="G73" s="6" t="s">
        <v>268</v>
      </c>
      <c r="H73" s="4" t="s">
        <v>348</v>
      </c>
      <c r="I73" s="4" t="str">
        <f t="shared" si="18"/>
        <v>A-comp ANO</v>
      </c>
    </row>
    <row r="74" spans="1:9" hidden="1" x14ac:dyDescent="0.25">
      <c r="A74" s="28" t="str">
        <f t="shared" si="15"/>
        <v>DENAEIJER Maureen</v>
      </c>
      <c r="B74" s="4" t="str">
        <f t="shared" si="16"/>
        <v>JUN - group A</v>
      </c>
      <c r="C74" s="35" t="s">
        <v>369</v>
      </c>
      <c r="D74" s="5" t="s">
        <v>253</v>
      </c>
      <c r="E74" s="4" t="s">
        <v>77</v>
      </c>
      <c r="F74" s="4" t="s">
        <v>248</v>
      </c>
      <c r="G74" s="6" t="s">
        <v>268</v>
      </c>
      <c r="H74" s="4" t="s">
        <v>349</v>
      </c>
      <c r="I74" s="4" t="str">
        <f t="shared" si="18"/>
        <v>A-comp JUN</v>
      </c>
    </row>
    <row r="75" spans="1:9" hidden="1" x14ac:dyDescent="0.25">
      <c r="A75" s="28" t="str">
        <f t="shared" si="15"/>
        <v>DEVOS Maud</v>
      </c>
      <c r="B75" s="4" t="str">
        <f t="shared" si="16"/>
        <v>MIN</v>
      </c>
      <c r="C75" s="35" t="s">
        <v>369</v>
      </c>
      <c r="D75" s="5" t="s">
        <v>261</v>
      </c>
      <c r="E75" s="4" t="s">
        <v>78</v>
      </c>
      <c r="F75" s="4" t="s">
        <v>248</v>
      </c>
      <c r="G75" s="6" t="s">
        <v>336</v>
      </c>
      <c r="H75" s="4" t="s">
        <v>248</v>
      </c>
      <c r="I75" s="6" t="s">
        <v>343</v>
      </c>
    </row>
    <row r="76" spans="1:9" hidden="1" x14ac:dyDescent="0.25">
      <c r="A76" s="28" t="str">
        <f t="shared" si="15"/>
        <v>DORTU Céline</v>
      </c>
      <c r="B76" s="4" t="str">
        <f t="shared" si="16"/>
        <v>BNO - group B</v>
      </c>
      <c r="C76" s="35" t="s">
        <v>369</v>
      </c>
      <c r="D76" s="5" t="s">
        <v>257</v>
      </c>
      <c r="E76" s="4" t="s">
        <v>79</v>
      </c>
      <c r="F76" s="4" t="s">
        <v>248</v>
      </c>
      <c r="G76" s="6" t="s">
        <v>267</v>
      </c>
      <c r="H76" s="4" t="s">
        <v>248</v>
      </c>
      <c r="I76" s="4" t="s">
        <v>338</v>
      </c>
    </row>
    <row r="77" spans="1:9" hidden="1" x14ac:dyDescent="0.25">
      <c r="A77" s="28" t="str">
        <f t="shared" si="15"/>
        <v>DRIJKONINGEN Aube-Laure</v>
      </c>
      <c r="B77" s="4" t="str">
        <f t="shared" si="16"/>
        <v>BNO - group A</v>
      </c>
      <c r="C77" s="35" t="s">
        <v>369</v>
      </c>
      <c r="D77" s="5" t="s">
        <v>250</v>
      </c>
      <c r="E77" s="4" t="s">
        <v>80</v>
      </c>
      <c r="F77" s="4" t="s">
        <v>248</v>
      </c>
      <c r="G77" s="6" t="s">
        <v>273</v>
      </c>
      <c r="H77" s="4" t="s">
        <v>345</v>
      </c>
      <c r="I77" s="4" t="str">
        <f t="shared" ref="I77:I80" si="19">CONCATENATE("A-comp ",H77)</f>
        <v>A-comp BNO</v>
      </c>
    </row>
    <row r="78" spans="1:9" hidden="1" x14ac:dyDescent="0.25">
      <c r="A78" s="28" t="str">
        <f t="shared" si="15"/>
        <v>DU RANG Keara</v>
      </c>
      <c r="B78" s="4" t="str">
        <f t="shared" si="16"/>
        <v>BNO - group A</v>
      </c>
      <c r="C78" s="35" t="s">
        <v>369</v>
      </c>
      <c r="D78" s="5" t="s">
        <v>253</v>
      </c>
      <c r="E78" s="4" t="s">
        <v>81</v>
      </c>
      <c r="F78" s="4" t="s">
        <v>248</v>
      </c>
      <c r="G78" s="6" t="s">
        <v>273</v>
      </c>
      <c r="H78" s="4" t="s">
        <v>345</v>
      </c>
      <c r="I78" s="4" t="str">
        <f t="shared" si="19"/>
        <v>A-comp BNO</v>
      </c>
    </row>
    <row r="79" spans="1:9" hidden="1" x14ac:dyDescent="0.25">
      <c r="A79" s="28" t="str">
        <f t="shared" si="15"/>
        <v>EL HUSSEINI Mariam</v>
      </c>
      <c r="B79" s="4" t="str">
        <f t="shared" si="16"/>
        <v>INO - group A</v>
      </c>
      <c r="C79" s="35" t="s">
        <v>369</v>
      </c>
      <c r="D79" s="5" t="s">
        <v>252</v>
      </c>
      <c r="E79" s="4" t="s">
        <v>82</v>
      </c>
      <c r="F79" s="4" t="s">
        <v>248</v>
      </c>
      <c r="G79" s="6" t="s">
        <v>266</v>
      </c>
      <c r="H79" s="4" t="s">
        <v>347</v>
      </c>
      <c r="I79" s="4" t="str">
        <f t="shared" si="19"/>
        <v>A-comp INO</v>
      </c>
    </row>
    <row r="80" spans="1:9" hidden="1" x14ac:dyDescent="0.25">
      <c r="A80" s="28" t="str">
        <f t="shared" si="15"/>
        <v>EL HUSSEINI Rayan</v>
      </c>
      <c r="B80" s="4" t="str">
        <f t="shared" si="16"/>
        <v>INO - group A</v>
      </c>
      <c r="C80" s="35" t="s">
        <v>370</v>
      </c>
      <c r="D80" s="5" t="s">
        <v>252</v>
      </c>
      <c r="E80" s="4" t="s">
        <v>83</v>
      </c>
      <c r="F80" s="4" t="s">
        <v>248</v>
      </c>
      <c r="G80" s="6" t="s">
        <v>266</v>
      </c>
      <c r="H80" s="4" t="s">
        <v>345</v>
      </c>
      <c r="I80" s="4" t="str">
        <f t="shared" si="19"/>
        <v>A-comp BNO</v>
      </c>
    </row>
    <row r="81" spans="1:9" hidden="1" x14ac:dyDescent="0.25">
      <c r="A81" s="28" t="str">
        <f t="shared" si="15"/>
        <v>FAUCONNIER Norah</v>
      </c>
      <c r="B81" s="4" t="str">
        <f t="shared" si="16"/>
        <v>MIN</v>
      </c>
      <c r="C81" s="35" t="s">
        <v>369</v>
      </c>
      <c r="D81" s="5" t="s">
        <v>259</v>
      </c>
      <c r="E81" s="4" t="s">
        <v>84</v>
      </c>
      <c r="F81" s="4" t="s">
        <v>248</v>
      </c>
      <c r="G81" s="6" t="s">
        <v>336</v>
      </c>
      <c r="H81" s="4" t="s">
        <v>248</v>
      </c>
      <c r="I81" s="6" t="s">
        <v>343</v>
      </c>
    </row>
    <row r="82" spans="1:9" hidden="1" x14ac:dyDescent="0.25">
      <c r="A82" s="28" t="str">
        <f t="shared" si="15"/>
        <v>FEITZ Miroslav</v>
      </c>
      <c r="B82" s="4" t="str">
        <f t="shared" si="16"/>
        <v>INO - group A</v>
      </c>
      <c r="C82" s="35" t="s">
        <v>370</v>
      </c>
      <c r="D82" s="5" t="s">
        <v>251</v>
      </c>
      <c r="E82" s="4" t="s">
        <v>85</v>
      </c>
      <c r="F82" s="4" t="s">
        <v>248</v>
      </c>
      <c r="G82" s="6" t="s">
        <v>266</v>
      </c>
      <c r="H82" s="4" t="s">
        <v>347</v>
      </c>
      <c r="I82" s="4" t="str">
        <f t="shared" ref="I82" si="20">CONCATENATE("A-comp ",H82)</f>
        <v>A-comp INO</v>
      </c>
    </row>
    <row r="83" spans="1:9" hidden="1" x14ac:dyDescent="0.25">
      <c r="A83" s="28" t="str">
        <f t="shared" si="15"/>
        <v>FEITZ Yann</v>
      </c>
      <c r="B83" s="4" t="str">
        <f t="shared" si="16"/>
        <v>PRE</v>
      </c>
      <c r="C83" s="35" t="s">
        <v>369</v>
      </c>
      <c r="D83" s="5" t="s">
        <v>251</v>
      </c>
      <c r="E83" s="4" t="s">
        <v>86</v>
      </c>
      <c r="F83" s="4" t="s">
        <v>248</v>
      </c>
      <c r="G83" s="6" t="s">
        <v>337</v>
      </c>
      <c r="H83" s="4" t="s">
        <v>248</v>
      </c>
      <c r="I83" s="6" t="s">
        <v>344</v>
      </c>
    </row>
    <row r="84" spans="1:9" hidden="1" x14ac:dyDescent="0.25">
      <c r="A84" s="28" t="str">
        <f t="shared" si="15"/>
        <v>FOULON Anaïs</v>
      </c>
      <c r="B84" s="4" t="str">
        <f t="shared" si="16"/>
        <v>INO - group A</v>
      </c>
      <c r="C84" s="35" t="s">
        <v>369</v>
      </c>
      <c r="D84" s="5" t="s">
        <v>257</v>
      </c>
      <c r="E84" s="4" t="s">
        <v>87</v>
      </c>
      <c r="F84" s="4" t="s">
        <v>248</v>
      </c>
      <c r="G84" s="6" t="s">
        <v>266</v>
      </c>
      <c r="H84" s="4" t="s">
        <v>345</v>
      </c>
      <c r="I84" s="4" t="str">
        <f t="shared" ref="I84" si="21">CONCATENATE("A-comp ",H84)</f>
        <v>A-comp BNO</v>
      </c>
    </row>
    <row r="85" spans="1:9" hidden="1" x14ac:dyDescent="0.25">
      <c r="A85" s="28" t="str">
        <f t="shared" si="15"/>
        <v>GABRIEL Anaïs</v>
      </c>
      <c r="B85" s="4" t="str">
        <f t="shared" si="16"/>
        <v>PRE</v>
      </c>
      <c r="C85" s="35" t="s">
        <v>369</v>
      </c>
      <c r="D85" s="5" t="s">
        <v>253</v>
      </c>
      <c r="E85" s="4" t="s">
        <v>88</v>
      </c>
      <c r="F85" s="4" t="s">
        <v>248</v>
      </c>
      <c r="G85" s="6" t="s">
        <v>337</v>
      </c>
      <c r="H85" s="4" t="s">
        <v>248</v>
      </c>
      <c r="I85" s="6" t="s">
        <v>344</v>
      </c>
    </row>
    <row r="86" spans="1:9" hidden="1" x14ac:dyDescent="0.25">
      <c r="A86" s="28" t="str">
        <f t="shared" si="15"/>
        <v>GABRIEL Leander</v>
      </c>
      <c r="B86" s="4" t="str">
        <f t="shared" si="16"/>
        <v>PRE</v>
      </c>
      <c r="C86" s="35" t="s">
        <v>370</v>
      </c>
      <c r="D86" s="5" t="s">
        <v>253</v>
      </c>
      <c r="E86" s="4" t="s">
        <v>89</v>
      </c>
      <c r="F86" s="4" t="s">
        <v>248</v>
      </c>
      <c r="G86" s="6" t="s">
        <v>337</v>
      </c>
      <c r="H86" s="4" t="s">
        <v>248</v>
      </c>
      <c r="I86" s="6" t="s">
        <v>344</v>
      </c>
    </row>
    <row r="87" spans="1:9" hidden="1" x14ac:dyDescent="0.25">
      <c r="A87" s="28" t="str">
        <f t="shared" si="15"/>
        <v>GABRIELS Minka</v>
      </c>
      <c r="B87" s="4" t="str">
        <f t="shared" si="16"/>
        <v>MIN</v>
      </c>
      <c r="C87" s="35" t="s">
        <v>369</v>
      </c>
      <c r="D87" s="5" t="s">
        <v>251</v>
      </c>
      <c r="E87" s="4" t="s">
        <v>90</v>
      </c>
      <c r="F87" s="4" t="s">
        <v>248</v>
      </c>
      <c r="G87" s="6" t="s">
        <v>336</v>
      </c>
      <c r="H87" s="4" t="s">
        <v>248</v>
      </c>
      <c r="I87" s="6" t="s">
        <v>343</v>
      </c>
    </row>
    <row r="88" spans="1:9" hidden="1" x14ac:dyDescent="0.25">
      <c r="A88" s="28" t="str">
        <f t="shared" si="15"/>
        <v>GEERS Edra</v>
      </c>
      <c r="B88" s="4" t="str">
        <f t="shared" si="16"/>
        <v>INO - group A</v>
      </c>
      <c r="C88" s="35" t="s">
        <v>369</v>
      </c>
      <c r="D88" s="5" t="s">
        <v>258</v>
      </c>
      <c r="E88" s="4" t="s">
        <v>91</v>
      </c>
      <c r="F88" s="4" t="s">
        <v>248</v>
      </c>
      <c r="G88" s="6" t="s">
        <v>266</v>
      </c>
      <c r="H88" s="4" t="s">
        <v>347</v>
      </c>
      <c r="I88" s="4" t="str">
        <f t="shared" ref="I88:I90" si="22">CONCATENATE("A-comp ",H88)</f>
        <v>A-comp INO</v>
      </c>
    </row>
    <row r="89" spans="1:9" hidden="1" x14ac:dyDescent="0.25">
      <c r="A89" s="28" t="str">
        <f t="shared" si="15"/>
        <v>GENIETS Astrid</v>
      </c>
      <c r="B89" s="4" t="str">
        <f t="shared" si="16"/>
        <v>INO - group A</v>
      </c>
      <c r="C89" s="35" t="s">
        <v>369</v>
      </c>
      <c r="D89" s="5" t="s">
        <v>255</v>
      </c>
      <c r="E89" s="4" t="s">
        <v>92</v>
      </c>
      <c r="F89" s="4" t="s">
        <v>248</v>
      </c>
      <c r="G89" s="6" t="s">
        <v>266</v>
      </c>
      <c r="H89" s="4" t="s">
        <v>345</v>
      </c>
      <c r="I89" s="4" t="str">
        <f t="shared" si="22"/>
        <v>A-comp BNO</v>
      </c>
    </row>
    <row r="90" spans="1:9" hidden="1" x14ac:dyDescent="0.25">
      <c r="A90" s="28" t="str">
        <f t="shared" si="15"/>
        <v>GENIETS Maite</v>
      </c>
      <c r="B90" s="4" t="str">
        <f t="shared" si="16"/>
        <v>INO - group A</v>
      </c>
      <c r="C90" s="35" t="s">
        <v>369</v>
      </c>
      <c r="D90" s="5" t="s">
        <v>255</v>
      </c>
      <c r="E90" s="4" t="s">
        <v>93</v>
      </c>
      <c r="F90" s="4" t="s">
        <v>248</v>
      </c>
      <c r="G90" s="6" t="s">
        <v>266</v>
      </c>
      <c r="H90" s="4" t="s">
        <v>347</v>
      </c>
      <c r="I90" s="4" t="str">
        <f t="shared" si="22"/>
        <v>A-comp INO</v>
      </c>
    </row>
    <row r="91" spans="1:9" hidden="1" x14ac:dyDescent="0.25">
      <c r="A91" s="28" t="str">
        <f t="shared" si="15"/>
        <v>GODA Noa</v>
      </c>
      <c r="B91" s="4" t="str">
        <f t="shared" si="16"/>
        <v>BNO - group B</v>
      </c>
      <c r="C91" s="35" t="s">
        <v>369</v>
      </c>
      <c r="D91" s="5" t="s">
        <v>256</v>
      </c>
      <c r="E91" s="4" t="s">
        <v>94</v>
      </c>
      <c r="F91" s="4" t="s">
        <v>248</v>
      </c>
      <c r="G91" s="6" t="s">
        <v>267</v>
      </c>
      <c r="H91" s="4" t="s">
        <v>248</v>
      </c>
      <c r="I91" s="4" t="s">
        <v>338</v>
      </c>
    </row>
    <row r="92" spans="1:9" hidden="1" x14ac:dyDescent="0.25">
      <c r="A92" s="28" t="str">
        <f t="shared" si="15"/>
        <v>GONZE Julie</v>
      </c>
      <c r="B92" s="4" t="str">
        <f t="shared" si="16"/>
        <v>PRE</v>
      </c>
      <c r="C92" s="35" t="s">
        <v>369</v>
      </c>
      <c r="D92" s="5" t="s">
        <v>250</v>
      </c>
      <c r="E92" s="4" t="s">
        <v>95</v>
      </c>
      <c r="F92" s="4" t="s">
        <v>248</v>
      </c>
      <c r="G92" s="6" t="s">
        <v>337</v>
      </c>
      <c r="H92" s="4" t="s">
        <v>248</v>
      </c>
      <c r="I92" s="6" t="s">
        <v>344</v>
      </c>
    </row>
    <row r="93" spans="1:9" hidden="1" x14ac:dyDescent="0.25">
      <c r="A93" s="28" t="str">
        <f t="shared" si="15"/>
        <v>GORIS Maaike</v>
      </c>
      <c r="B93" s="4" t="str">
        <f t="shared" si="16"/>
        <v>INO - group B</v>
      </c>
      <c r="C93" s="35" t="s">
        <v>369</v>
      </c>
      <c r="D93" s="5" t="s">
        <v>249</v>
      </c>
      <c r="E93" s="4" t="s">
        <v>96</v>
      </c>
      <c r="F93" s="4" t="s">
        <v>248</v>
      </c>
      <c r="G93" s="6" t="s">
        <v>269</v>
      </c>
      <c r="H93" s="4" t="s">
        <v>248</v>
      </c>
      <c r="I93" s="4" t="s">
        <v>339</v>
      </c>
    </row>
    <row r="94" spans="1:9" hidden="1" x14ac:dyDescent="0.25">
      <c r="A94" s="28" t="str">
        <f t="shared" si="15"/>
        <v>GOVERS Gilles</v>
      </c>
      <c r="B94" s="4" t="str">
        <f t="shared" si="16"/>
        <v>PRE</v>
      </c>
      <c r="C94" s="35" t="s">
        <v>370</v>
      </c>
      <c r="D94" s="5" t="s">
        <v>250</v>
      </c>
      <c r="E94" s="4" t="s">
        <v>97</v>
      </c>
      <c r="F94" s="4" t="s">
        <v>248</v>
      </c>
      <c r="G94" s="6" t="s">
        <v>337</v>
      </c>
      <c r="H94" s="4" t="s">
        <v>248</v>
      </c>
      <c r="I94" s="6" t="s">
        <v>344</v>
      </c>
    </row>
    <row r="95" spans="1:9" hidden="1" x14ac:dyDescent="0.25">
      <c r="A95" s="28" t="str">
        <f t="shared" si="15"/>
        <v>GOYVAERTS Sylke</v>
      </c>
      <c r="B95" s="4" t="str">
        <f t="shared" si="16"/>
        <v>PRE</v>
      </c>
      <c r="C95" s="35" t="s">
        <v>369</v>
      </c>
      <c r="D95" s="5" t="s">
        <v>262</v>
      </c>
      <c r="E95" s="4" t="s">
        <v>98</v>
      </c>
      <c r="F95" s="4" t="s">
        <v>248</v>
      </c>
      <c r="G95" s="6" t="s">
        <v>337</v>
      </c>
      <c r="H95" s="4" t="s">
        <v>248</v>
      </c>
      <c r="I95" s="6" t="s">
        <v>344</v>
      </c>
    </row>
    <row r="96" spans="1:9" hidden="1" x14ac:dyDescent="0.25">
      <c r="A96" s="28" t="str">
        <f t="shared" si="15"/>
        <v>GRYZLO Nina</v>
      </c>
      <c r="B96" s="4" t="str">
        <f t="shared" si="16"/>
        <v>PRE</v>
      </c>
      <c r="C96" s="35" t="s">
        <v>369</v>
      </c>
      <c r="D96" s="5" t="s">
        <v>251</v>
      </c>
      <c r="E96" s="4" t="s">
        <v>99</v>
      </c>
      <c r="F96" s="4" t="s">
        <v>248</v>
      </c>
      <c r="G96" s="6" t="s">
        <v>337</v>
      </c>
      <c r="H96" s="4" t="s">
        <v>248</v>
      </c>
      <c r="I96" s="6" t="s">
        <v>344</v>
      </c>
    </row>
    <row r="97" spans="1:9" hidden="1" x14ac:dyDescent="0.25">
      <c r="A97" s="28" t="str">
        <f t="shared" si="15"/>
        <v>HABETS Maité</v>
      </c>
      <c r="B97" s="4" t="str">
        <f t="shared" si="16"/>
        <v>JUN - group A</v>
      </c>
      <c r="C97" s="35" t="s">
        <v>369</v>
      </c>
      <c r="D97" s="5" t="s">
        <v>249</v>
      </c>
      <c r="E97" s="4" t="s">
        <v>100</v>
      </c>
      <c r="F97" s="4" t="s">
        <v>248</v>
      </c>
      <c r="G97" s="6" t="s">
        <v>268</v>
      </c>
      <c r="H97" s="4" t="s">
        <v>349</v>
      </c>
      <c r="I97" s="4" t="str">
        <f t="shared" ref="I97" si="23">CONCATENATE("A-comp ",H97)</f>
        <v>A-comp JUN</v>
      </c>
    </row>
    <row r="98" spans="1:9" hidden="1" x14ac:dyDescent="0.25">
      <c r="A98" s="28" t="str">
        <f t="shared" si="15"/>
        <v>HAMAYS Maé</v>
      </c>
      <c r="B98" s="4" t="str">
        <f t="shared" si="16"/>
        <v>BNO - group B</v>
      </c>
      <c r="C98" s="35" t="s">
        <v>369</v>
      </c>
      <c r="D98" s="5" t="s">
        <v>259</v>
      </c>
      <c r="E98" s="4" t="s">
        <v>101</v>
      </c>
      <c r="F98" s="4" t="s">
        <v>248</v>
      </c>
      <c r="G98" s="6" t="s">
        <v>267</v>
      </c>
      <c r="H98" s="4" t="s">
        <v>248</v>
      </c>
      <c r="I98" s="4" t="s">
        <v>338</v>
      </c>
    </row>
    <row r="99" spans="1:9" hidden="1" x14ac:dyDescent="0.25">
      <c r="A99" s="28" t="str">
        <f t="shared" si="15"/>
        <v>HEINEN Laura</v>
      </c>
      <c r="B99" s="4" t="str">
        <f t="shared" si="16"/>
        <v>INO - group A</v>
      </c>
      <c r="C99" s="35" t="s">
        <v>369</v>
      </c>
      <c r="D99" s="5" t="s">
        <v>257</v>
      </c>
      <c r="E99" s="4" t="s">
        <v>102</v>
      </c>
      <c r="F99" s="4" t="s">
        <v>248</v>
      </c>
      <c r="G99" s="6" t="s">
        <v>266</v>
      </c>
      <c r="H99" s="4" t="s">
        <v>347</v>
      </c>
      <c r="I99" s="4" t="str">
        <f t="shared" ref="I99:I102" si="24">CONCATENATE("A-comp ",H99)</f>
        <v>A-comp INO</v>
      </c>
    </row>
    <row r="100" spans="1:9" hidden="1" x14ac:dyDescent="0.25">
      <c r="A100" s="28" t="str">
        <f t="shared" si="15"/>
        <v>HENDRIKS Charlotta</v>
      </c>
      <c r="B100" s="4" t="str">
        <f t="shared" si="16"/>
        <v>JUN - group A</v>
      </c>
      <c r="C100" s="35" t="s">
        <v>369</v>
      </c>
      <c r="D100" s="5" t="s">
        <v>253</v>
      </c>
      <c r="E100" s="4" t="s">
        <v>103</v>
      </c>
      <c r="F100" s="4" t="s">
        <v>248</v>
      </c>
      <c r="G100" s="6" t="s">
        <v>268</v>
      </c>
      <c r="H100" s="4" t="s">
        <v>349</v>
      </c>
      <c r="I100" s="4" t="str">
        <f t="shared" si="24"/>
        <v>A-comp JUN</v>
      </c>
    </row>
    <row r="101" spans="1:9" hidden="1" x14ac:dyDescent="0.25">
      <c r="A101" s="28" t="str">
        <f t="shared" si="15"/>
        <v>HENDRICKX Jorik</v>
      </c>
      <c r="B101" s="4" t="str">
        <f t="shared" si="16"/>
        <v>MAS - group A</v>
      </c>
      <c r="C101" s="35" t="s">
        <v>370</v>
      </c>
      <c r="D101" s="5" t="s">
        <v>250</v>
      </c>
      <c r="E101" s="4" t="s">
        <v>104</v>
      </c>
      <c r="F101" s="4" t="s">
        <v>248</v>
      </c>
      <c r="G101" s="6" t="s">
        <v>274</v>
      </c>
      <c r="H101" s="4" t="s">
        <v>350</v>
      </c>
      <c r="I101" s="4" t="str">
        <f t="shared" si="24"/>
        <v>A-comp SEN</v>
      </c>
    </row>
    <row r="102" spans="1:9" hidden="1" x14ac:dyDescent="0.25">
      <c r="A102" s="28" t="str">
        <f t="shared" si="15"/>
        <v>HENDRICKX Loena</v>
      </c>
      <c r="B102" s="4" t="str">
        <f t="shared" si="16"/>
        <v>MAS - group A</v>
      </c>
      <c r="C102" s="35" t="s">
        <v>369</v>
      </c>
      <c r="D102" s="5" t="s">
        <v>250</v>
      </c>
      <c r="E102" s="4" t="s">
        <v>105</v>
      </c>
      <c r="F102" s="4" t="s">
        <v>248</v>
      </c>
      <c r="G102" s="6" t="s">
        <v>274</v>
      </c>
      <c r="H102" s="4" t="s">
        <v>350</v>
      </c>
      <c r="I102" s="4" t="str">
        <f t="shared" si="24"/>
        <v>A-comp SEN</v>
      </c>
    </row>
    <row r="103" spans="1:9" hidden="1" x14ac:dyDescent="0.25">
      <c r="A103" s="28" t="str">
        <f t="shared" si="15"/>
        <v>HENDRICKX Stephanie</v>
      </c>
      <c r="B103" s="4" t="str">
        <f t="shared" si="16"/>
        <v>ANO - group B</v>
      </c>
      <c r="C103" s="35" t="s">
        <v>369</v>
      </c>
      <c r="D103" s="5" t="s">
        <v>251</v>
      </c>
      <c r="E103" s="4" t="s">
        <v>106</v>
      </c>
      <c r="F103" s="4" t="s">
        <v>248</v>
      </c>
      <c r="G103" s="6" t="s">
        <v>272</v>
      </c>
      <c r="H103" s="4" t="s">
        <v>248</v>
      </c>
      <c r="I103" s="4" t="s">
        <v>340</v>
      </c>
    </row>
    <row r="104" spans="1:9" hidden="1" x14ac:dyDescent="0.25">
      <c r="A104" s="28" t="str">
        <f t="shared" si="15"/>
        <v>HERMANS Marie</v>
      </c>
      <c r="B104" s="4" t="str">
        <f t="shared" si="16"/>
        <v>PRE</v>
      </c>
      <c r="C104" s="35" t="s">
        <v>369</v>
      </c>
      <c r="D104" s="5" t="s">
        <v>252</v>
      </c>
      <c r="E104" s="4" t="s">
        <v>107</v>
      </c>
      <c r="F104" s="4" t="s">
        <v>248</v>
      </c>
      <c r="G104" s="6" t="s">
        <v>337</v>
      </c>
      <c r="H104" s="4" t="s">
        <v>248</v>
      </c>
      <c r="I104" s="6" t="s">
        <v>344</v>
      </c>
    </row>
    <row r="105" spans="1:9" hidden="1" x14ac:dyDescent="0.25">
      <c r="A105" s="28" t="str">
        <f t="shared" si="15"/>
        <v>HEYLIGEN Jade</v>
      </c>
      <c r="B105" s="4" t="str">
        <f t="shared" si="16"/>
        <v>BNO - group A</v>
      </c>
      <c r="C105" s="35" t="s">
        <v>369</v>
      </c>
      <c r="D105" s="5" t="s">
        <v>254</v>
      </c>
      <c r="E105" s="4" t="s">
        <v>108</v>
      </c>
      <c r="F105" s="4" t="s">
        <v>248</v>
      </c>
      <c r="G105" s="6" t="s">
        <v>273</v>
      </c>
      <c r="H105" s="4" t="s">
        <v>345</v>
      </c>
      <c r="I105" s="4" t="str">
        <f t="shared" ref="I105:I108" si="25">CONCATENATE("A-comp ",H105)</f>
        <v>A-comp BNO</v>
      </c>
    </row>
    <row r="106" spans="1:9" hidden="1" x14ac:dyDescent="0.25">
      <c r="A106" s="28" t="str">
        <f t="shared" si="15"/>
        <v>HONHON Alexiane</v>
      </c>
      <c r="B106" s="4" t="str">
        <f t="shared" si="16"/>
        <v>BNO - group A</v>
      </c>
      <c r="C106" s="35" t="s">
        <v>369</v>
      </c>
      <c r="D106" s="5" t="s">
        <v>257</v>
      </c>
      <c r="E106" s="4" t="s">
        <v>109</v>
      </c>
      <c r="F106" s="4" t="s">
        <v>248</v>
      </c>
      <c r="G106" s="6" t="s">
        <v>273</v>
      </c>
      <c r="H106" s="4" t="s">
        <v>345</v>
      </c>
      <c r="I106" s="4" t="str">
        <f t="shared" si="25"/>
        <v>A-comp BNO</v>
      </c>
    </row>
    <row r="107" spans="1:9" hidden="1" x14ac:dyDescent="0.25">
      <c r="A107" s="28" t="str">
        <f t="shared" si="15"/>
        <v>HONHON Celiane</v>
      </c>
      <c r="B107" s="4" t="str">
        <f t="shared" si="16"/>
        <v>INO - group A</v>
      </c>
      <c r="C107" s="35" t="s">
        <v>369</v>
      </c>
      <c r="D107" s="5" t="s">
        <v>257</v>
      </c>
      <c r="E107" s="4" t="s">
        <v>110</v>
      </c>
      <c r="F107" s="4" t="s">
        <v>248</v>
      </c>
      <c r="G107" s="6" t="s">
        <v>266</v>
      </c>
      <c r="H107" s="4" t="s">
        <v>345</v>
      </c>
      <c r="I107" s="4" t="str">
        <f t="shared" si="25"/>
        <v>A-comp BNO</v>
      </c>
    </row>
    <row r="108" spans="1:9" hidden="1" x14ac:dyDescent="0.25">
      <c r="A108" s="28" t="str">
        <f t="shared" si="15"/>
        <v>HOVINE Jade</v>
      </c>
      <c r="B108" s="4" t="str">
        <f t="shared" si="16"/>
        <v>JUN - group A</v>
      </c>
      <c r="C108" s="35" t="s">
        <v>369</v>
      </c>
      <c r="D108" s="5" t="s">
        <v>263</v>
      </c>
      <c r="E108" s="4" t="s">
        <v>111</v>
      </c>
      <c r="F108" s="4" t="s">
        <v>248</v>
      </c>
      <c r="G108" s="6" t="s">
        <v>268</v>
      </c>
      <c r="H108" s="4" t="s">
        <v>349</v>
      </c>
      <c r="I108" s="4" t="str">
        <f t="shared" si="25"/>
        <v>A-comp JUN</v>
      </c>
    </row>
    <row r="109" spans="1:9" hidden="1" x14ac:dyDescent="0.25">
      <c r="A109" s="28" t="str">
        <f t="shared" si="15"/>
        <v>HUBERLAND Jill</v>
      </c>
      <c r="B109" s="4" t="str">
        <f t="shared" si="16"/>
        <v>BNO - group B</v>
      </c>
      <c r="C109" s="35" t="s">
        <v>369</v>
      </c>
      <c r="D109" s="5" t="s">
        <v>249</v>
      </c>
      <c r="E109" s="4" t="s">
        <v>112</v>
      </c>
      <c r="F109" s="4" t="s">
        <v>248</v>
      </c>
      <c r="G109" s="6" t="s">
        <v>267</v>
      </c>
      <c r="H109" s="4" t="s">
        <v>248</v>
      </c>
      <c r="I109" s="4" t="s">
        <v>338</v>
      </c>
    </row>
    <row r="110" spans="1:9" hidden="1" x14ac:dyDescent="0.25">
      <c r="A110" s="28" t="str">
        <f t="shared" si="15"/>
        <v>HUYBRECHTS Thomas</v>
      </c>
      <c r="B110" s="4" t="str">
        <f t="shared" si="16"/>
        <v>MIN</v>
      </c>
      <c r="C110" s="35" t="s">
        <v>370</v>
      </c>
      <c r="D110" s="5" t="s">
        <v>250</v>
      </c>
      <c r="E110" s="4" t="s">
        <v>113</v>
      </c>
      <c r="F110" s="4" t="s">
        <v>248</v>
      </c>
      <c r="G110" s="6" t="s">
        <v>336</v>
      </c>
      <c r="H110" s="4" t="s">
        <v>248</v>
      </c>
      <c r="I110" s="6" t="s">
        <v>343</v>
      </c>
    </row>
    <row r="111" spans="1:9" hidden="1" x14ac:dyDescent="0.25">
      <c r="A111" s="28" t="str">
        <f t="shared" si="15"/>
        <v>HUYGENS Melina</v>
      </c>
      <c r="B111" s="4" t="str">
        <f t="shared" si="16"/>
        <v>INO - group A</v>
      </c>
      <c r="C111" s="35" t="s">
        <v>369</v>
      </c>
      <c r="D111" s="5" t="s">
        <v>251</v>
      </c>
      <c r="E111" s="4" t="s">
        <v>114</v>
      </c>
      <c r="F111" s="4" t="s">
        <v>248</v>
      </c>
      <c r="G111" s="6" t="s">
        <v>266</v>
      </c>
      <c r="H111" s="4" t="s">
        <v>347</v>
      </c>
      <c r="I111" s="4" t="str">
        <f t="shared" ref="I111" si="26">CONCATENATE("A-comp ",H111)</f>
        <v>A-comp INO</v>
      </c>
    </row>
    <row r="112" spans="1:9" hidden="1" x14ac:dyDescent="0.25">
      <c r="A112" s="28" t="str">
        <f t="shared" si="15"/>
        <v>JACOB Elise</v>
      </c>
      <c r="B112" s="4" t="str">
        <f t="shared" si="16"/>
        <v>BNO - group B</v>
      </c>
      <c r="C112" s="35" t="s">
        <v>369</v>
      </c>
      <c r="D112" s="5" t="s">
        <v>257</v>
      </c>
      <c r="E112" s="4" t="s">
        <v>115</v>
      </c>
      <c r="F112" s="4" t="s">
        <v>248</v>
      </c>
      <c r="G112" s="6" t="s">
        <v>267</v>
      </c>
      <c r="H112" s="4" t="s">
        <v>248</v>
      </c>
      <c r="I112" s="4" t="s">
        <v>338</v>
      </c>
    </row>
    <row r="113" spans="1:9" hidden="1" x14ac:dyDescent="0.25">
      <c r="A113" s="28" t="str">
        <f t="shared" si="15"/>
        <v>JACOBS Eveline</v>
      </c>
      <c r="B113" s="4" t="str">
        <f t="shared" si="16"/>
        <v>INO - group B</v>
      </c>
      <c r="C113" s="35" t="s">
        <v>369</v>
      </c>
      <c r="D113" s="5" t="s">
        <v>252</v>
      </c>
      <c r="E113" s="4" t="s">
        <v>116</v>
      </c>
      <c r="F113" s="4" t="s">
        <v>248</v>
      </c>
      <c r="G113" s="6" t="s">
        <v>269</v>
      </c>
      <c r="H113" s="4" t="s">
        <v>248</v>
      </c>
      <c r="I113" s="4" t="s">
        <v>339</v>
      </c>
    </row>
    <row r="114" spans="1:9" hidden="1" x14ac:dyDescent="0.25">
      <c r="A114" s="28" t="str">
        <f t="shared" si="15"/>
        <v>JACOBS Inez</v>
      </c>
      <c r="B114" s="4" t="str">
        <f t="shared" si="16"/>
        <v>MIN</v>
      </c>
      <c r="C114" s="35" t="s">
        <v>369</v>
      </c>
      <c r="D114" s="5" t="s">
        <v>264</v>
      </c>
      <c r="E114" s="4" t="s">
        <v>117</v>
      </c>
      <c r="F114" s="4" t="s">
        <v>248</v>
      </c>
      <c r="G114" s="6" t="s">
        <v>336</v>
      </c>
      <c r="H114" s="4" t="s">
        <v>248</v>
      </c>
      <c r="I114" s="6" t="s">
        <v>343</v>
      </c>
    </row>
    <row r="115" spans="1:9" hidden="1" x14ac:dyDescent="0.25">
      <c r="A115" s="28" t="str">
        <f t="shared" si="15"/>
        <v>JACOBS Sunny</v>
      </c>
      <c r="B115" s="4" t="str">
        <f t="shared" si="16"/>
        <v>PRE</v>
      </c>
      <c r="C115" s="35" t="s">
        <v>369</v>
      </c>
      <c r="D115" s="5" t="s">
        <v>258</v>
      </c>
      <c r="E115" s="4" t="s">
        <v>118</v>
      </c>
      <c r="F115" s="4" t="s">
        <v>248</v>
      </c>
      <c r="G115" s="6" t="s">
        <v>337</v>
      </c>
      <c r="H115" s="4" t="s">
        <v>248</v>
      </c>
      <c r="I115" s="6" t="s">
        <v>344</v>
      </c>
    </row>
    <row r="116" spans="1:9" hidden="1" x14ac:dyDescent="0.25">
      <c r="A116" s="28" t="str">
        <f t="shared" si="15"/>
        <v>JÄMSÄ Kläara</v>
      </c>
      <c r="B116" s="4" t="str">
        <f t="shared" si="16"/>
        <v>BNO - group A</v>
      </c>
      <c r="C116" s="35" t="s">
        <v>369</v>
      </c>
      <c r="D116" s="5" t="s">
        <v>256</v>
      </c>
      <c r="E116" s="4" t="s">
        <v>119</v>
      </c>
      <c r="F116" s="4" t="s">
        <v>248</v>
      </c>
      <c r="G116" s="6" t="s">
        <v>273</v>
      </c>
      <c r="H116" s="4" t="s">
        <v>345</v>
      </c>
      <c r="I116" s="4" t="str">
        <f t="shared" ref="I116" si="27">CONCATENATE("A-comp ",H116)</f>
        <v>A-comp BNO</v>
      </c>
    </row>
    <row r="117" spans="1:9" hidden="1" x14ac:dyDescent="0.25">
      <c r="A117" s="28" t="str">
        <f t="shared" si="15"/>
        <v>JANSE Elfya</v>
      </c>
      <c r="B117" s="4" t="str">
        <f t="shared" si="16"/>
        <v>MIN</v>
      </c>
      <c r="C117" s="35" t="s">
        <v>369</v>
      </c>
      <c r="D117" s="5" t="s">
        <v>254</v>
      </c>
      <c r="E117" s="4" t="s">
        <v>120</v>
      </c>
      <c r="F117" s="4" t="s">
        <v>248</v>
      </c>
      <c r="G117" s="6" t="s">
        <v>336</v>
      </c>
      <c r="H117" s="4" t="s">
        <v>248</v>
      </c>
      <c r="I117" s="6" t="s">
        <v>343</v>
      </c>
    </row>
    <row r="118" spans="1:9" hidden="1" x14ac:dyDescent="0.25">
      <c r="A118" s="28" t="str">
        <f t="shared" si="15"/>
        <v>JANSEN Djo</v>
      </c>
      <c r="B118" s="4" t="str">
        <f t="shared" si="16"/>
        <v>JUN - group A</v>
      </c>
      <c r="C118" s="35" t="s">
        <v>369</v>
      </c>
      <c r="D118" s="5" t="s">
        <v>250</v>
      </c>
      <c r="E118" s="4" t="s">
        <v>121</v>
      </c>
      <c r="F118" s="4" t="s">
        <v>248</v>
      </c>
      <c r="G118" s="6" t="s">
        <v>268</v>
      </c>
      <c r="H118" s="4" t="s">
        <v>348</v>
      </c>
      <c r="I118" s="4" t="str">
        <f t="shared" ref="I118:I121" si="28">CONCATENATE("A-comp ",H118)</f>
        <v>A-comp ANO</v>
      </c>
    </row>
    <row r="119" spans="1:9" hidden="1" x14ac:dyDescent="0.25">
      <c r="A119" s="28" t="str">
        <f t="shared" si="15"/>
        <v>JANSEN Vicky</v>
      </c>
      <c r="B119" s="4" t="str">
        <f t="shared" si="16"/>
        <v>JUN - group A</v>
      </c>
      <c r="C119" s="35" t="s">
        <v>369</v>
      </c>
      <c r="D119" s="5" t="s">
        <v>250</v>
      </c>
      <c r="E119" s="4" t="s">
        <v>122</v>
      </c>
      <c r="F119" s="4" t="s">
        <v>248</v>
      </c>
      <c r="G119" s="6" t="s">
        <v>268</v>
      </c>
      <c r="H119" s="4" t="s">
        <v>348</v>
      </c>
      <c r="I119" s="4" t="str">
        <f t="shared" si="28"/>
        <v>A-comp ANO</v>
      </c>
    </row>
    <row r="120" spans="1:9" hidden="1" x14ac:dyDescent="0.25">
      <c r="A120" s="28" t="str">
        <f t="shared" si="15"/>
        <v>JENNES Charlotte</v>
      </c>
      <c r="B120" s="4" t="str">
        <f t="shared" si="16"/>
        <v>INO - group A</v>
      </c>
      <c r="C120" s="35" t="s">
        <v>369</v>
      </c>
      <c r="D120" s="5" t="s">
        <v>258</v>
      </c>
      <c r="E120" s="4" t="s">
        <v>123</v>
      </c>
      <c r="F120" s="4" t="s">
        <v>248</v>
      </c>
      <c r="G120" s="6" t="s">
        <v>266</v>
      </c>
      <c r="H120" s="4" t="s">
        <v>347</v>
      </c>
      <c r="I120" s="4" t="str">
        <f t="shared" si="28"/>
        <v>A-comp INO</v>
      </c>
    </row>
    <row r="121" spans="1:9" hidden="1" x14ac:dyDescent="0.25">
      <c r="A121" s="28" t="str">
        <f t="shared" si="15"/>
        <v>JENNES Jolien</v>
      </c>
      <c r="B121" s="4" t="str">
        <f t="shared" si="16"/>
        <v>JUN - group A</v>
      </c>
      <c r="C121" s="35" t="s">
        <v>369</v>
      </c>
      <c r="D121" s="5" t="s">
        <v>258</v>
      </c>
      <c r="E121" s="4" t="s">
        <v>124</v>
      </c>
      <c r="F121" s="4" t="s">
        <v>248</v>
      </c>
      <c r="G121" s="6" t="s">
        <v>268</v>
      </c>
      <c r="H121" s="4" t="s">
        <v>348</v>
      </c>
      <c r="I121" s="4" t="str">
        <f t="shared" si="28"/>
        <v>A-comp ANO</v>
      </c>
    </row>
    <row r="122" spans="1:9" hidden="1" x14ac:dyDescent="0.25">
      <c r="A122" s="28" t="str">
        <f t="shared" si="15"/>
        <v>KOECK Sevanne</v>
      </c>
      <c r="B122" s="4" t="str">
        <f t="shared" si="16"/>
        <v>MIN</v>
      </c>
      <c r="C122" s="35" t="s">
        <v>369</v>
      </c>
      <c r="D122" s="5" t="s">
        <v>256</v>
      </c>
      <c r="E122" s="4" t="s">
        <v>125</v>
      </c>
      <c r="F122" s="4" t="s">
        <v>248</v>
      </c>
      <c r="G122" s="6" t="s">
        <v>336</v>
      </c>
      <c r="H122" s="4" t="s">
        <v>248</v>
      </c>
      <c r="I122" s="6" t="s">
        <v>343</v>
      </c>
    </row>
    <row r="123" spans="1:9" hidden="1" x14ac:dyDescent="0.25">
      <c r="A123" s="28" t="str">
        <f t="shared" si="15"/>
        <v>KROUGLOV Denis</v>
      </c>
      <c r="B123" s="4" t="str">
        <f t="shared" si="16"/>
        <v>INO - group A</v>
      </c>
      <c r="C123" s="35" t="s">
        <v>370</v>
      </c>
      <c r="D123" s="5" t="s">
        <v>256</v>
      </c>
      <c r="E123" s="4" t="s">
        <v>126</v>
      </c>
      <c r="F123" s="4" t="s">
        <v>248</v>
      </c>
      <c r="G123" s="6" t="s">
        <v>266</v>
      </c>
      <c r="H123" s="4" t="s">
        <v>347</v>
      </c>
      <c r="I123" s="4" t="str">
        <f t="shared" ref="I123" si="29">CONCATENATE("A-comp ",H123)</f>
        <v>A-comp INO</v>
      </c>
    </row>
    <row r="124" spans="1:9" hidden="1" x14ac:dyDescent="0.25">
      <c r="A124" s="28" t="str">
        <f t="shared" si="15"/>
        <v>KROUGLOVA Nastya</v>
      </c>
      <c r="B124" s="4" t="str">
        <f t="shared" si="16"/>
        <v>BNO - group B</v>
      </c>
      <c r="C124" s="35" t="s">
        <v>369</v>
      </c>
      <c r="D124" s="5" t="s">
        <v>256</v>
      </c>
      <c r="E124" s="4" t="s">
        <v>127</v>
      </c>
      <c r="F124" s="4" t="s">
        <v>248</v>
      </c>
      <c r="G124" s="6" t="s">
        <v>267</v>
      </c>
      <c r="H124" s="4" t="s">
        <v>248</v>
      </c>
      <c r="I124" s="4" t="s">
        <v>338</v>
      </c>
    </row>
    <row r="125" spans="1:9" hidden="1" x14ac:dyDescent="0.25">
      <c r="A125" s="28" t="str">
        <f t="shared" si="15"/>
        <v>KUCZYNSKA Luiza</v>
      </c>
      <c r="B125" s="4" t="str">
        <f t="shared" si="16"/>
        <v>INO - group A</v>
      </c>
      <c r="C125" s="35" t="s">
        <v>369</v>
      </c>
      <c r="D125" s="5" t="s">
        <v>253</v>
      </c>
      <c r="E125" s="4" t="s">
        <v>128</v>
      </c>
      <c r="F125" s="4" t="s">
        <v>248</v>
      </c>
      <c r="G125" s="6" t="s">
        <v>266</v>
      </c>
      <c r="H125" s="4" t="s">
        <v>347</v>
      </c>
      <c r="I125" s="4" t="str">
        <f t="shared" ref="I125" si="30">CONCATENATE("A-comp ",H125)</f>
        <v>A-comp INO</v>
      </c>
    </row>
    <row r="126" spans="1:9" hidden="1" x14ac:dyDescent="0.25">
      <c r="A126" s="28" t="str">
        <f t="shared" si="15"/>
        <v>LAENEN Amber</v>
      </c>
      <c r="B126" s="4" t="str">
        <f t="shared" si="16"/>
        <v>INO - group B</v>
      </c>
      <c r="C126" s="35" t="s">
        <v>369</v>
      </c>
      <c r="D126" s="5" t="s">
        <v>249</v>
      </c>
      <c r="E126" s="4" t="s">
        <v>129</v>
      </c>
      <c r="F126" s="4" t="s">
        <v>248</v>
      </c>
      <c r="G126" s="6" t="s">
        <v>269</v>
      </c>
      <c r="H126" s="4" t="s">
        <v>248</v>
      </c>
      <c r="I126" s="4" t="s">
        <v>339</v>
      </c>
    </row>
    <row r="127" spans="1:9" hidden="1" x14ac:dyDescent="0.25">
      <c r="A127" s="28" t="str">
        <f t="shared" si="15"/>
        <v>LANNOO Yara</v>
      </c>
      <c r="B127" s="4" t="str">
        <f t="shared" si="16"/>
        <v>INO - group B</v>
      </c>
      <c r="C127" s="35" t="s">
        <v>369</v>
      </c>
      <c r="D127" s="5" t="s">
        <v>265</v>
      </c>
      <c r="E127" s="4" t="s">
        <v>130</v>
      </c>
      <c r="F127" s="4" t="s">
        <v>248</v>
      </c>
      <c r="G127" s="6" t="s">
        <v>269</v>
      </c>
      <c r="H127" s="4" t="s">
        <v>248</v>
      </c>
      <c r="I127" s="4" t="s">
        <v>339</v>
      </c>
    </row>
    <row r="128" spans="1:9" hidden="1" x14ac:dyDescent="0.25">
      <c r="A128" s="28" t="str">
        <f t="shared" si="15"/>
        <v>LAPADAT Anouk</v>
      </c>
      <c r="B128" s="4" t="str">
        <f t="shared" si="16"/>
        <v>INO - group A</v>
      </c>
      <c r="C128" s="35" t="s">
        <v>369</v>
      </c>
      <c r="D128" s="5" t="s">
        <v>261</v>
      </c>
      <c r="E128" s="4" t="s">
        <v>131</v>
      </c>
      <c r="F128" s="4" t="s">
        <v>248</v>
      </c>
      <c r="G128" s="6" t="s">
        <v>266</v>
      </c>
      <c r="H128" s="4" t="s">
        <v>347</v>
      </c>
      <c r="I128" s="4" t="str">
        <f t="shared" ref="I128" si="31">CONCATENATE("A-comp ",H128)</f>
        <v>A-comp INO</v>
      </c>
    </row>
    <row r="129" spans="1:9" hidden="1" x14ac:dyDescent="0.25">
      <c r="A129" s="28" t="str">
        <f t="shared" si="15"/>
        <v>LARNO Iris</v>
      </c>
      <c r="B129" s="4" t="str">
        <f t="shared" si="16"/>
        <v>PRE</v>
      </c>
      <c r="C129" s="35" t="s">
        <v>369</v>
      </c>
      <c r="D129" s="5" t="s">
        <v>249</v>
      </c>
      <c r="E129" s="4" t="s">
        <v>132</v>
      </c>
      <c r="F129" s="4" t="s">
        <v>248</v>
      </c>
      <c r="G129" s="6" t="s">
        <v>337</v>
      </c>
      <c r="H129" s="4" t="s">
        <v>248</v>
      </c>
      <c r="I129" s="6" t="s">
        <v>344</v>
      </c>
    </row>
    <row r="130" spans="1:9" hidden="1" x14ac:dyDescent="0.25">
      <c r="A130" s="28" t="str">
        <f t="shared" si="15"/>
        <v>LARNO Yentl</v>
      </c>
      <c r="B130" s="4" t="str">
        <f t="shared" si="16"/>
        <v>MIN</v>
      </c>
      <c r="C130" s="35" t="s">
        <v>369</v>
      </c>
      <c r="D130" s="5" t="s">
        <v>249</v>
      </c>
      <c r="E130" s="4" t="s">
        <v>133</v>
      </c>
      <c r="F130" s="4" t="s">
        <v>248</v>
      </c>
      <c r="G130" s="6" t="s">
        <v>336</v>
      </c>
      <c r="H130" s="4" t="s">
        <v>248</v>
      </c>
      <c r="I130" s="6" t="s">
        <v>343</v>
      </c>
    </row>
    <row r="131" spans="1:9" hidden="1" x14ac:dyDescent="0.25">
      <c r="A131" s="28" t="str">
        <f t="shared" ref="A131:A194" si="32">E131</f>
        <v>LAURENS Britney</v>
      </c>
      <c r="B131" s="4" t="str">
        <f t="shared" ref="B131:B194" si="33">IF($F$247="B competition",G131,IF($F$247="A competition",H131,I131))</f>
        <v>JUN - group A</v>
      </c>
      <c r="C131" s="35" t="s">
        <v>369</v>
      </c>
      <c r="D131" s="5" t="s">
        <v>249</v>
      </c>
      <c r="E131" s="4" t="s">
        <v>134</v>
      </c>
      <c r="F131" s="4" t="s">
        <v>248</v>
      </c>
      <c r="G131" s="6" t="s">
        <v>268</v>
      </c>
      <c r="H131" s="4" t="s">
        <v>349</v>
      </c>
      <c r="I131" s="4" t="str">
        <f t="shared" ref="I131:I136" si="34">CONCATENATE("A-comp ",H131)</f>
        <v>A-comp JUN</v>
      </c>
    </row>
    <row r="132" spans="1:9" hidden="1" x14ac:dyDescent="0.25">
      <c r="A132" s="28" t="str">
        <f t="shared" si="32"/>
        <v>LELEU Max</v>
      </c>
      <c r="B132" s="4" t="str">
        <f t="shared" si="33"/>
        <v>JUN - group A</v>
      </c>
      <c r="C132" s="35" t="s">
        <v>370</v>
      </c>
      <c r="D132" s="5" t="s">
        <v>253</v>
      </c>
      <c r="E132" s="4" t="s">
        <v>135</v>
      </c>
      <c r="F132" s="4" t="s">
        <v>248</v>
      </c>
      <c r="G132" s="6" t="s">
        <v>268</v>
      </c>
      <c r="H132" s="4" t="s">
        <v>348</v>
      </c>
      <c r="I132" s="4" t="str">
        <f t="shared" si="34"/>
        <v>A-comp ANO</v>
      </c>
    </row>
    <row r="133" spans="1:9" hidden="1" x14ac:dyDescent="0.25">
      <c r="A133" s="28" t="str">
        <f t="shared" si="32"/>
        <v>LEMMENS Annouck</v>
      </c>
      <c r="B133" s="4" t="str">
        <f t="shared" si="33"/>
        <v>INO - group A</v>
      </c>
      <c r="C133" s="35" t="s">
        <v>369</v>
      </c>
      <c r="D133" s="5" t="s">
        <v>258</v>
      </c>
      <c r="E133" s="4" t="s">
        <v>136</v>
      </c>
      <c r="F133" s="4" t="s">
        <v>248</v>
      </c>
      <c r="G133" s="6" t="s">
        <v>266</v>
      </c>
      <c r="H133" s="4" t="s">
        <v>347</v>
      </c>
      <c r="I133" s="4" t="str">
        <f t="shared" si="34"/>
        <v>A-comp INO</v>
      </c>
    </row>
    <row r="134" spans="1:9" hidden="1" x14ac:dyDescent="0.25">
      <c r="A134" s="28" t="str">
        <f t="shared" si="32"/>
        <v>LEYSEN Fébe</v>
      </c>
      <c r="B134" s="4" t="str">
        <f t="shared" si="33"/>
        <v>JUN - group A</v>
      </c>
      <c r="C134" s="35" t="s">
        <v>369</v>
      </c>
      <c r="D134" s="5" t="s">
        <v>255</v>
      </c>
      <c r="E134" s="4" t="s">
        <v>137</v>
      </c>
      <c r="F134" s="4" t="s">
        <v>248</v>
      </c>
      <c r="G134" s="6" t="s">
        <v>268</v>
      </c>
      <c r="H134" s="4" t="s">
        <v>349</v>
      </c>
      <c r="I134" s="4" t="str">
        <f t="shared" si="34"/>
        <v>A-comp JUN</v>
      </c>
    </row>
    <row r="135" spans="1:9" hidden="1" x14ac:dyDescent="0.25">
      <c r="A135" s="28" t="str">
        <f t="shared" si="32"/>
        <v>LISON Caroline</v>
      </c>
      <c r="B135" s="4" t="str">
        <f t="shared" si="33"/>
        <v>INO - group A</v>
      </c>
      <c r="C135" s="35" t="s">
        <v>369</v>
      </c>
      <c r="D135" s="5" t="s">
        <v>259</v>
      </c>
      <c r="E135" s="4" t="s">
        <v>138</v>
      </c>
      <c r="F135" s="4" t="s">
        <v>248</v>
      </c>
      <c r="G135" s="6" t="s">
        <v>266</v>
      </c>
      <c r="H135" s="4" t="s">
        <v>345</v>
      </c>
      <c r="I135" s="4" t="str">
        <f t="shared" si="34"/>
        <v>A-comp BNO</v>
      </c>
    </row>
    <row r="136" spans="1:9" hidden="1" x14ac:dyDescent="0.25">
      <c r="A136" s="28" t="str">
        <f t="shared" si="32"/>
        <v>LISON Christopher</v>
      </c>
      <c r="B136" s="4" t="str">
        <f t="shared" si="33"/>
        <v>JUN - group A</v>
      </c>
      <c r="C136" s="35" t="s">
        <v>370</v>
      </c>
      <c r="D136" s="5" t="s">
        <v>259</v>
      </c>
      <c r="E136" s="4" t="s">
        <v>139</v>
      </c>
      <c r="F136" s="4" t="s">
        <v>248</v>
      </c>
      <c r="G136" s="6" t="s">
        <v>268</v>
      </c>
      <c r="H136" s="4" t="s">
        <v>349</v>
      </c>
      <c r="I136" s="4" t="str">
        <f t="shared" si="34"/>
        <v>A-comp JUN</v>
      </c>
    </row>
    <row r="137" spans="1:9" hidden="1" x14ac:dyDescent="0.25">
      <c r="A137" s="28" t="str">
        <f t="shared" si="32"/>
        <v>LISON Melanie</v>
      </c>
      <c r="B137" s="4" t="str">
        <f t="shared" si="33"/>
        <v>Geen info - group B</v>
      </c>
      <c r="C137" s="35" t="s">
        <v>369</v>
      </c>
      <c r="D137" s="5" t="s">
        <v>259</v>
      </c>
      <c r="E137" s="4" t="s">
        <v>140</v>
      </c>
      <c r="F137" s="4" t="s">
        <v>248</v>
      </c>
      <c r="G137" s="6" t="s">
        <v>275</v>
      </c>
      <c r="H137" s="4" t="s">
        <v>248</v>
      </c>
      <c r="I137" s="4" t="s">
        <v>341</v>
      </c>
    </row>
    <row r="138" spans="1:9" hidden="1" x14ac:dyDescent="0.25">
      <c r="A138" s="28" t="str">
        <f t="shared" si="32"/>
        <v>MAFFIOLETTI Alice</v>
      </c>
      <c r="B138" s="4" t="str">
        <f t="shared" si="33"/>
        <v>PRE</v>
      </c>
      <c r="C138" s="35" t="s">
        <v>369</v>
      </c>
      <c r="D138" s="5" t="s">
        <v>254</v>
      </c>
      <c r="E138" s="4" t="s">
        <v>141</v>
      </c>
      <c r="F138" s="4" t="s">
        <v>248</v>
      </c>
      <c r="G138" s="6" t="s">
        <v>337</v>
      </c>
      <c r="H138" s="4" t="s">
        <v>248</v>
      </c>
      <c r="I138" s="6" t="s">
        <v>344</v>
      </c>
    </row>
    <row r="139" spans="1:9" hidden="1" x14ac:dyDescent="0.25">
      <c r="A139" s="28" t="str">
        <f t="shared" si="32"/>
        <v>MAES Matijn</v>
      </c>
      <c r="B139" s="4" t="str">
        <f t="shared" si="33"/>
        <v>INO - group A</v>
      </c>
      <c r="C139" s="35" t="s">
        <v>370</v>
      </c>
      <c r="D139" s="5" t="s">
        <v>255</v>
      </c>
      <c r="E139" s="4" t="s">
        <v>142</v>
      </c>
      <c r="F139" s="4" t="s">
        <v>248</v>
      </c>
      <c r="G139" s="6" t="s">
        <v>266</v>
      </c>
      <c r="H139" s="4" t="s">
        <v>347</v>
      </c>
      <c r="I139" s="4" t="str">
        <f t="shared" ref="I139:I141" si="35">CONCATENATE("A-comp ",H139)</f>
        <v>A-comp INO</v>
      </c>
    </row>
    <row r="140" spans="1:9" hidden="1" x14ac:dyDescent="0.25">
      <c r="A140" s="28" t="str">
        <f t="shared" si="32"/>
        <v>MARECHAL Lilia</v>
      </c>
      <c r="B140" s="4" t="str">
        <f t="shared" si="33"/>
        <v>INO - group A</v>
      </c>
      <c r="C140" s="35" t="s">
        <v>369</v>
      </c>
      <c r="D140" s="5" t="s">
        <v>257</v>
      </c>
      <c r="E140" s="4" t="s">
        <v>143</v>
      </c>
      <c r="F140" s="4" t="s">
        <v>248</v>
      </c>
      <c r="G140" s="6" t="s">
        <v>266</v>
      </c>
      <c r="H140" s="4" t="s">
        <v>345</v>
      </c>
      <c r="I140" s="4" t="str">
        <f t="shared" si="35"/>
        <v>A-comp BNO</v>
      </c>
    </row>
    <row r="141" spans="1:9" hidden="1" x14ac:dyDescent="0.25">
      <c r="A141" s="28" t="str">
        <f t="shared" si="32"/>
        <v>MENALDA Kyana</v>
      </c>
      <c r="B141" s="4" t="str">
        <f t="shared" si="33"/>
        <v>JUN - group A</v>
      </c>
      <c r="C141" s="35" t="s">
        <v>369</v>
      </c>
      <c r="D141" s="5" t="s">
        <v>253</v>
      </c>
      <c r="E141" s="4" t="s">
        <v>144</v>
      </c>
      <c r="F141" s="4" t="s">
        <v>248</v>
      </c>
      <c r="G141" s="6" t="s">
        <v>268</v>
      </c>
      <c r="H141" s="4" t="s">
        <v>348</v>
      </c>
      <c r="I141" s="4" t="str">
        <f t="shared" si="35"/>
        <v>A-comp ANO</v>
      </c>
    </row>
    <row r="142" spans="1:9" hidden="1" x14ac:dyDescent="0.25">
      <c r="A142" s="28" t="str">
        <f t="shared" si="32"/>
        <v>MERSCH Estelle</v>
      </c>
      <c r="B142" s="4" t="str">
        <f t="shared" si="33"/>
        <v>BNO - group B</v>
      </c>
      <c r="C142" s="35" t="s">
        <v>369</v>
      </c>
      <c r="D142" s="5" t="s">
        <v>257</v>
      </c>
      <c r="E142" s="4" t="s">
        <v>145</v>
      </c>
      <c r="F142" s="4" t="s">
        <v>248</v>
      </c>
      <c r="G142" s="6" t="s">
        <v>267</v>
      </c>
      <c r="H142" s="4" t="s">
        <v>248</v>
      </c>
      <c r="I142" s="4" t="s">
        <v>338</v>
      </c>
    </row>
    <row r="143" spans="1:9" hidden="1" x14ac:dyDescent="0.25">
      <c r="A143" s="28" t="str">
        <f t="shared" si="32"/>
        <v>MERTENS Julie</v>
      </c>
      <c r="B143" s="4" t="str">
        <f t="shared" si="33"/>
        <v>ANO - group A</v>
      </c>
      <c r="C143" s="35" t="s">
        <v>369</v>
      </c>
      <c r="D143" s="5" t="s">
        <v>249</v>
      </c>
      <c r="E143" s="4" t="s">
        <v>146</v>
      </c>
      <c r="F143" s="4" t="s">
        <v>248</v>
      </c>
      <c r="G143" s="6" t="s">
        <v>271</v>
      </c>
      <c r="H143" s="4" t="s">
        <v>348</v>
      </c>
      <c r="I143" s="4" t="str">
        <f t="shared" ref="I143" si="36">CONCATENATE("A-comp ",H143)</f>
        <v>A-comp ANO</v>
      </c>
    </row>
    <row r="144" spans="1:9" hidden="1" x14ac:dyDescent="0.25">
      <c r="A144" s="28" t="str">
        <f t="shared" si="32"/>
        <v>MEULEMANS Stella</v>
      </c>
      <c r="B144" s="4" t="str">
        <f t="shared" si="33"/>
        <v>ANO - group B</v>
      </c>
      <c r="C144" s="35" t="s">
        <v>369</v>
      </c>
      <c r="D144" s="5" t="s">
        <v>256</v>
      </c>
      <c r="E144" s="4" t="s">
        <v>147</v>
      </c>
      <c r="F144" s="4" t="s">
        <v>248</v>
      </c>
      <c r="G144" s="6" t="s">
        <v>272</v>
      </c>
      <c r="H144" s="4" t="s">
        <v>248</v>
      </c>
      <c r="I144" s="4" t="s">
        <v>340</v>
      </c>
    </row>
    <row r="145" spans="1:9" hidden="1" x14ac:dyDescent="0.25">
      <c r="A145" s="28" t="str">
        <f t="shared" si="32"/>
        <v>MICHAUX Romane</v>
      </c>
      <c r="B145" s="4" t="str">
        <f t="shared" si="33"/>
        <v>BNO - group B</v>
      </c>
      <c r="C145" s="35" t="s">
        <v>369</v>
      </c>
      <c r="D145" s="5" t="s">
        <v>259</v>
      </c>
      <c r="E145" s="4" t="s">
        <v>148</v>
      </c>
      <c r="F145" s="4" t="s">
        <v>248</v>
      </c>
      <c r="G145" s="6" t="s">
        <v>267</v>
      </c>
      <c r="H145" s="4" t="s">
        <v>248</v>
      </c>
      <c r="I145" s="4" t="s">
        <v>338</v>
      </c>
    </row>
    <row r="146" spans="1:9" hidden="1" x14ac:dyDescent="0.25">
      <c r="A146" s="28" t="str">
        <f t="shared" si="32"/>
        <v>MICHIELSEN Linske</v>
      </c>
      <c r="B146" s="4" t="str">
        <f t="shared" si="33"/>
        <v>BNO - group B</v>
      </c>
      <c r="C146" s="35" t="s">
        <v>369</v>
      </c>
      <c r="D146" s="5" t="s">
        <v>258</v>
      </c>
      <c r="E146" s="4" t="s">
        <v>149</v>
      </c>
      <c r="F146" s="4" t="s">
        <v>248</v>
      </c>
      <c r="G146" s="6" t="s">
        <v>267</v>
      </c>
      <c r="H146" s="4" t="s">
        <v>248</v>
      </c>
      <c r="I146" s="4" t="s">
        <v>338</v>
      </c>
    </row>
    <row r="147" spans="1:9" hidden="1" x14ac:dyDescent="0.25">
      <c r="A147" s="28" t="str">
        <f t="shared" si="32"/>
        <v>MIKHAILIAN Alice</v>
      </c>
      <c r="B147" s="4" t="str">
        <f t="shared" si="33"/>
        <v>INO - group A</v>
      </c>
      <c r="C147" s="35" t="s">
        <v>369</v>
      </c>
      <c r="D147" s="5" t="s">
        <v>264</v>
      </c>
      <c r="E147" s="4" t="s">
        <v>150</v>
      </c>
      <c r="F147" s="4" t="s">
        <v>248</v>
      </c>
      <c r="G147" s="6" t="s">
        <v>266</v>
      </c>
      <c r="H147" s="4" t="s">
        <v>347</v>
      </c>
      <c r="I147" s="4" t="str">
        <f t="shared" ref="I147" si="37">CONCATENATE("A-comp ",H147)</f>
        <v>A-comp INO</v>
      </c>
    </row>
    <row r="148" spans="1:9" hidden="1" x14ac:dyDescent="0.25">
      <c r="A148" s="28" t="str">
        <f t="shared" si="32"/>
        <v>MISSEEUW Charlotte</v>
      </c>
      <c r="B148" s="4" t="str">
        <f t="shared" si="33"/>
        <v>MIN</v>
      </c>
      <c r="C148" s="35" t="s">
        <v>369</v>
      </c>
      <c r="D148" s="5" t="s">
        <v>261</v>
      </c>
      <c r="E148" s="4" t="s">
        <v>151</v>
      </c>
      <c r="F148" s="4" t="s">
        <v>248</v>
      </c>
      <c r="G148" s="6" t="s">
        <v>336</v>
      </c>
      <c r="H148" s="4" t="s">
        <v>248</v>
      </c>
      <c r="I148" s="6" t="s">
        <v>343</v>
      </c>
    </row>
    <row r="149" spans="1:9" hidden="1" x14ac:dyDescent="0.25">
      <c r="A149" s="28" t="str">
        <f t="shared" si="32"/>
        <v>MONGIOVI Prescillia</v>
      </c>
      <c r="B149" s="4" t="str">
        <f t="shared" si="33"/>
        <v>PRE</v>
      </c>
      <c r="C149" s="35" t="s">
        <v>369</v>
      </c>
      <c r="D149" s="5" t="s">
        <v>259</v>
      </c>
      <c r="E149" s="4" t="s">
        <v>152</v>
      </c>
      <c r="F149" s="4" t="s">
        <v>248</v>
      </c>
      <c r="G149" s="6" t="s">
        <v>337</v>
      </c>
      <c r="H149" s="4" t="s">
        <v>248</v>
      </c>
      <c r="I149" s="6" t="s">
        <v>344</v>
      </c>
    </row>
    <row r="150" spans="1:9" hidden="1" x14ac:dyDescent="0.25">
      <c r="A150" s="28" t="str">
        <f t="shared" si="32"/>
        <v>MONTFORT Iris</v>
      </c>
      <c r="B150" s="4" t="str">
        <f t="shared" si="33"/>
        <v>INO - group A</v>
      </c>
      <c r="C150" s="35" t="s">
        <v>369</v>
      </c>
      <c r="D150" s="5" t="s">
        <v>253</v>
      </c>
      <c r="E150" s="4" t="s">
        <v>153</v>
      </c>
      <c r="F150" s="4" t="s">
        <v>248</v>
      </c>
      <c r="G150" s="6" t="s">
        <v>266</v>
      </c>
      <c r="H150" s="4" t="s">
        <v>347</v>
      </c>
      <c r="I150" s="4" t="str">
        <f t="shared" ref="I150" si="38">CONCATENATE("A-comp ",H150)</f>
        <v>A-comp INO</v>
      </c>
    </row>
    <row r="151" spans="1:9" hidden="1" x14ac:dyDescent="0.25">
      <c r="A151" s="28" t="str">
        <f t="shared" si="32"/>
        <v>MONTFORT Nadèlge</v>
      </c>
      <c r="B151" s="4" t="str">
        <f t="shared" si="33"/>
        <v>PRE</v>
      </c>
      <c r="C151" s="35" t="s">
        <v>369</v>
      </c>
      <c r="D151" s="5" t="s">
        <v>253</v>
      </c>
      <c r="E151" s="4" t="s">
        <v>154</v>
      </c>
      <c r="F151" s="4" t="s">
        <v>248</v>
      </c>
      <c r="G151" s="6" t="s">
        <v>337</v>
      </c>
      <c r="H151" s="4" t="s">
        <v>248</v>
      </c>
      <c r="I151" s="6" t="s">
        <v>344</v>
      </c>
    </row>
    <row r="152" spans="1:9" hidden="1" x14ac:dyDescent="0.25">
      <c r="A152" s="28" t="str">
        <f t="shared" si="32"/>
        <v>MORIMOTO Mai</v>
      </c>
      <c r="B152" s="4" t="str">
        <f t="shared" si="33"/>
        <v>BNO - group A</v>
      </c>
      <c r="C152" s="35" t="s">
        <v>369</v>
      </c>
      <c r="D152" s="5" t="s">
        <v>252</v>
      </c>
      <c r="E152" s="4" t="s">
        <v>155</v>
      </c>
      <c r="F152" s="4" t="s">
        <v>248</v>
      </c>
      <c r="G152" s="6" t="s">
        <v>273</v>
      </c>
      <c r="H152" s="4" t="s">
        <v>345</v>
      </c>
      <c r="I152" s="4" t="str">
        <f t="shared" ref="I152:I153" si="39">CONCATENATE("A-comp ",H152)</f>
        <v>A-comp BNO</v>
      </c>
    </row>
    <row r="153" spans="1:9" hidden="1" x14ac:dyDescent="0.25">
      <c r="A153" s="28" t="str">
        <f t="shared" si="32"/>
        <v>NAVARRA Livia</v>
      </c>
      <c r="B153" s="4" t="str">
        <f t="shared" si="33"/>
        <v>BNO - group A</v>
      </c>
      <c r="C153" s="35" t="s">
        <v>369</v>
      </c>
      <c r="D153" s="5" t="s">
        <v>259</v>
      </c>
      <c r="E153" s="4" t="s">
        <v>156</v>
      </c>
      <c r="F153" s="4" t="s">
        <v>248</v>
      </c>
      <c r="G153" s="6" t="s">
        <v>273</v>
      </c>
      <c r="H153" s="4" t="s">
        <v>345</v>
      </c>
      <c r="I153" s="4" t="str">
        <f t="shared" si="39"/>
        <v>A-comp BNO</v>
      </c>
    </row>
    <row r="154" spans="1:9" hidden="1" x14ac:dyDescent="0.25">
      <c r="A154" s="28" t="str">
        <f t="shared" si="32"/>
        <v>NIJS Elga</v>
      </c>
      <c r="B154" s="4" t="str">
        <f t="shared" si="33"/>
        <v>PRE</v>
      </c>
      <c r="C154" s="35" t="s">
        <v>369</v>
      </c>
      <c r="D154" s="5" t="s">
        <v>252</v>
      </c>
      <c r="E154" s="4" t="s">
        <v>157</v>
      </c>
      <c r="F154" s="4" t="s">
        <v>248</v>
      </c>
      <c r="G154" s="6" t="s">
        <v>337</v>
      </c>
      <c r="H154" s="4" t="s">
        <v>248</v>
      </c>
      <c r="I154" s="6" t="s">
        <v>344</v>
      </c>
    </row>
    <row r="155" spans="1:9" hidden="1" x14ac:dyDescent="0.25">
      <c r="A155" s="28" t="str">
        <f t="shared" si="32"/>
        <v>ONWUKA Oluchi</v>
      </c>
      <c r="B155" s="4" t="str">
        <f t="shared" si="33"/>
        <v>BNO - group A</v>
      </c>
      <c r="C155" s="35" t="s">
        <v>369</v>
      </c>
      <c r="D155" s="5" t="s">
        <v>251</v>
      </c>
      <c r="E155" s="4" t="s">
        <v>158</v>
      </c>
      <c r="F155" s="4" t="s">
        <v>248</v>
      </c>
      <c r="G155" s="6" t="s">
        <v>273</v>
      </c>
      <c r="H155" s="4" t="s">
        <v>345</v>
      </c>
      <c r="I155" s="4" t="str">
        <f t="shared" ref="I155" si="40">CONCATENATE("A-comp ",H155)</f>
        <v>A-comp BNO</v>
      </c>
    </row>
    <row r="156" spans="1:9" hidden="1" x14ac:dyDescent="0.25">
      <c r="A156" s="28" t="str">
        <f t="shared" si="32"/>
        <v>PARMENTIER Clémence</v>
      </c>
      <c r="B156" s="4" t="str">
        <f t="shared" si="33"/>
        <v>BNO - group B</v>
      </c>
      <c r="C156" s="35" t="s">
        <v>369</v>
      </c>
      <c r="D156" s="5" t="s">
        <v>257</v>
      </c>
      <c r="E156" s="4" t="s">
        <v>159</v>
      </c>
      <c r="F156" s="4" t="s">
        <v>248</v>
      </c>
      <c r="G156" s="6" t="s">
        <v>267</v>
      </c>
      <c r="H156" s="4" t="s">
        <v>248</v>
      </c>
      <c r="I156" s="4" t="s">
        <v>338</v>
      </c>
    </row>
    <row r="157" spans="1:9" hidden="1" x14ac:dyDescent="0.25">
      <c r="A157" s="28" t="str">
        <f t="shared" si="32"/>
        <v>PEETERS Hanne</v>
      </c>
      <c r="B157" s="4" t="str">
        <f t="shared" si="33"/>
        <v>BNO - group A</v>
      </c>
      <c r="C157" s="35" t="s">
        <v>369</v>
      </c>
      <c r="D157" s="5" t="s">
        <v>249</v>
      </c>
      <c r="E157" s="4" t="s">
        <v>160</v>
      </c>
      <c r="F157" s="4" t="s">
        <v>248</v>
      </c>
      <c r="G157" s="6" t="s">
        <v>273</v>
      </c>
      <c r="H157" s="4" t="s">
        <v>345</v>
      </c>
      <c r="I157" s="4" t="str">
        <f t="shared" ref="I157:I159" si="41">CONCATENATE("A-comp ",H157)</f>
        <v>A-comp BNO</v>
      </c>
    </row>
    <row r="158" spans="1:9" hidden="1" x14ac:dyDescent="0.25">
      <c r="A158" s="28" t="str">
        <f t="shared" si="32"/>
        <v>PINZARRONE Lily</v>
      </c>
      <c r="B158" s="4" t="str">
        <f t="shared" si="33"/>
        <v>SEN - group A</v>
      </c>
      <c r="C158" s="35" t="s">
        <v>369</v>
      </c>
      <c r="D158" s="5" t="s">
        <v>251</v>
      </c>
      <c r="E158" s="4" t="s">
        <v>161</v>
      </c>
      <c r="F158" s="4" t="s">
        <v>248</v>
      </c>
      <c r="G158" s="6" t="s">
        <v>270</v>
      </c>
      <c r="H158" s="4" t="s">
        <v>348</v>
      </c>
      <c r="I158" s="4" t="str">
        <f t="shared" si="41"/>
        <v>A-comp ANO</v>
      </c>
    </row>
    <row r="159" spans="1:9" hidden="1" x14ac:dyDescent="0.25">
      <c r="A159" s="28" t="str">
        <f t="shared" si="32"/>
        <v>PINZARRONE Nina</v>
      </c>
      <c r="B159" s="4" t="str">
        <f t="shared" si="33"/>
        <v>SEN - group A</v>
      </c>
      <c r="C159" s="35" t="s">
        <v>369</v>
      </c>
      <c r="D159" s="5" t="s">
        <v>251</v>
      </c>
      <c r="E159" s="4" t="s">
        <v>162</v>
      </c>
      <c r="F159" s="4" t="s">
        <v>248</v>
      </c>
      <c r="G159" s="6" t="s">
        <v>270</v>
      </c>
      <c r="H159" s="4" t="s">
        <v>348</v>
      </c>
      <c r="I159" s="4" t="str">
        <f t="shared" si="41"/>
        <v>A-comp ANO</v>
      </c>
    </row>
    <row r="160" spans="1:9" hidden="1" x14ac:dyDescent="0.25">
      <c r="A160" s="28" t="str">
        <f t="shared" si="32"/>
        <v>PIRSOUL Laurie</v>
      </c>
      <c r="B160" s="4" t="str">
        <f t="shared" si="33"/>
        <v>PRE</v>
      </c>
      <c r="C160" s="35" t="s">
        <v>369</v>
      </c>
      <c r="D160" s="5" t="s">
        <v>257</v>
      </c>
      <c r="E160" s="4" t="s">
        <v>163</v>
      </c>
      <c r="F160" s="4" t="s">
        <v>248</v>
      </c>
      <c r="G160" s="6" t="s">
        <v>337</v>
      </c>
      <c r="H160" s="4" t="s">
        <v>248</v>
      </c>
      <c r="I160" s="6" t="s">
        <v>344</v>
      </c>
    </row>
    <row r="161" spans="1:9" hidden="1" x14ac:dyDescent="0.25">
      <c r="A161" s="28" t="str">
        <f t="shared" si="32"/>
        <v>POTOMS Merel</v>
      </c>
      <c r="B161" s="4" t="str">
        <f t="shared" si="33"/>
        <v>BNO - group B</v>
      </c>
      <c r="C161" s="35" t="s">
        <v>369</v>
      </c>
      <c r="D161" s="5" t="s">
        <v>256</v>
      </c>
      <c r="E161" s="4" t="s">
        <v>164</v>
      </c>
      <c r="F161" s="4" t="s">
        <v>248</v>
      </c>
      <c r="G161" s="6" t="s">
        <v>267</v>
      </c>
      <c r="H161" s="4" t="s">
        <v>248</v>
      </c>
      <c r="I161" s="4" t="s">
        <v>338</v>
      </c>
    </row>
    <row r="162" spans="1:9" hidden="1" x14ac:dyDescent="0.25">
      <c r="A162" s="28" t="str">
        <f t="shared" si="32"/>
        <v>RAIMO Ilaria</v>
      </c>
      <c r="B162" s="4" t="str">
        <f t="shared" si="33"/>
        <v>BNO - group B</v>
      </c>
      <c r="C162" s="35" t="s">
        <v>369</v>
      </c>
      <c r="D162" s="5" t="s">
        <v>259</v>
      </c>
      <c r="E162" s="4" t="s">
        <v>165</v>
      </c>
      <c r="F162" s="4" t="s">
        <v>248</v>
      </c>
      <c r="G162" s="6" t="s">
        <v>267</v>
      </c>
      <c r="H162" s="4" t="s">
        <v>248</v>
      </c>
      <c r="I162" s="4" t="s">
        <v>338</v>
      </c>
    </row>
    <row r="163" spans="1:9" hidden="1" x14ac:dyDescent="0.25">
      <c r="A163" s="28" t="str">
        <f t="shared" si="32"/>
        <v>RAMOS Daphne</v>
      </c>
      <c r="B163" s="4" t="str">
        <f t="shared" si="33"/>
        <v>INO - group A</v>
      </c>
      <c r="C163" s="35" t="s">
        <v>369</v>
      </c>
      <c r="D163" s="5" t="s">
        <v>252</v>
      </c>
      <c r="E163" s="4" t="s">
        <v>166</v>
      </c>
      <c r="F163" s="4" t="s">
        <v>248</v>
      </c>
      <c r="G163" s="6" t="s">
        <v>266</v>
      </c>
      <c r="H163" s="4" t="s">
        <v>345</v>
      </c>
      <c r="I163" s="4" t="str">
        <f t="shared" ref="I163" si="42">CONCATENATE("A-comp ",H163)</f>
        <v>A-comp BNO</v>
      </c>
    </row>
    <row r="164" spans="1:9" hidden="1" x14ac:dyDescent="0.25">
      <c r="A164" s="28" t="str">
        <f t="shared" si="32"/>
        <v>RAMOS Penelope</v>
      </c>
      <c r="B164" s="4" t="str">
        <f t="shared" si="33"/>
        <v>MIN</v>
      </c>
      <c r="C164" s="35" t="s">
        <v>369</v>
      </c>
      <c r="D164" s="5" t="s">
        <v>252</v>
      </c>
      <c r="E164" s="4" t="s">
        <v>167</v>
      </c>
      <c r="F164" s="4" t="s">
        <v>248</v>
      </c>
      <c r="G164" s="6" t="s">
        <v>336</v>
      </c>
      <c r="H164" s="4" t="s">
        <v>248</v>
      </c>
      <c r="I164" s="6" t="s">
        <v>343</v>
      </c>
    </row>
    <row r="165" spans="1:9" hidden="1" x14ac:dyDescent="0.25">
      <c r="A165" s="28" t="str">
        <f t="shared" si="32"/>
        <v>RAUW Tess</v>
      </c>
      <c r="B165" s="4" t="str">
        <f t="shared" si="33"/>
        <v>BNO - group B</v>
      </c>
      <c r="C165" s="35" t="s">
        <v>369</v>
      </c>
      <c r="D165" s="5" t="s">
        <v>257</v>
      </c>
      <c r="E165" s="4" t="s">
        <v>168</v>
      </c>
      <c r="F165" s="4" t="s">
        <v>248</v>
      </c>
      <c r="G165" s="6" t="s">
        <v>267</v>
      </c>
      <c r="H165" s="4" t="s">
        <v>248</v>
      </c>
      <c r="I165" s="4" t="s">
        <v>338</v>
      </c>
    </row>
    <row r="166" spans="1:9" hidden="1" x14ac:dyDescent="0.25">
      <c r="A166" s="28" t="str">
        <f t="shared" si="32"/>
        <v>RAVEYTS Shany</v>
      </c>
      <c r="B166" s="4" t="str">
        <f t="shared" si="33"/>
        <v>BNO - group A</v>
      </c>
      <c r="C166" s="35" t="s">
        <v>369</v>
      </c>
      <c r="D166" s="5" t="s">
        <v>253</v>
      </c>
      <c r="E166" s="4" t="s">
        <v>169</v>
      </c>
      <c r="F166" s="4" t="s">
        <v>248</v>
      </c>
      <c r="G166" s="6" t="s">
        <v>273</v>
      </c>
      <c r="H166" s="4" t="s">
        <v>345</v>
      </c>
      <c r="I166" s="4" t="str">
        <f t="shared" ref="I166:I167" si="43">CONCATENATE("A-comp ",H166)</f>
        <v>A-comp BNO</v>
      </c>
    </row>
    <row r="167" spans="1:9" hidden="1" x14ac:dyDescent="0.25">
      <c r="A167" s="28" t="str">
        <f t="shared" si="32"/>
        <v>RAVYTS Robyn</v>
      </c>
      <c r="B167" s="4" t="str">
        <f t="shared" si="33"/>
        <v>SEN - group A</v>
      </c>
      <c r="C167" s="35" t="s">
        <v>369</v>
      </c>
      <c r="D167" s="5" t="s">
        <v>253</v>
      </c>
      <c r="E167" s="4" t="s">
        <v>170</v>
      </c>
      <c r="F167" s="4" t="s">
        <v>248</v>
      </c>
      <c r="G167" s="6" t="s">
        <v>270</v>
      </c>
      <c r="H167" s="4" t="s">
        <v>349</v>
      </c>
      <c r="I167" s="4" t="str">
        <f t="shared" si="43"/>
        <v>A-comp JUN</v>
      </c>
    </row>
    <row r="168" spans="1:9" hidden="1" x14ac:dyDescent="0.25">
      <c r="A168" s="28" t="str">
        <f t="shared" si="32"/>
        <v>REMEYSEN Lilou</v>
      </c>
      <c r="B168" s="4" t="str">
        <f t="shared" si="33"/>
        <v>MIN</v>
      </c>
      <c r="C168" s="35" t="s">
        <v>369</v>
      </c>
      <c r="D168" s="5" t="s">
        <v>251</v>
      </c>
      <c r="E168" s="4" t="s">
        <v>171</v>
      </c>
      <c r="F168" s="4" t="s">
        <v>248</v>
      </c>
      <c r="G168" s="6" t="s">
        <v>336</v>
      </c>
      <c r="H168" s="4" t="s">
        <v>248</v>
      </c>
      <c r="I168" s="6" t="s">
        <v>343</v>
      </c>
    </row>
    <row r="169" spans="1:9" hidden="1" x14ac:dyDescent="0.25">
      <c r="A169" s="28" t="str">
        <f t="shared" si="32"/>
        <v>REUMERS Daphne</v>
      </c>
      <c r="B169" s="4" t="str">
        <f t="shared" si="33"/>
        <v>JUN - group B</v>
      </c>
      <c r="C169" s="35" t="s">
        <v>369</v>
      </c>
      <c r="D169" s="5" t="s">
        <v>254</v>
      </c>
      <c r="E169" s="4" t="s">
        <v>172</v>
      </c>
      <c r="F169" s="4" t="s">
        <v>248</v>
      </c>
      <c r="G169" s="6" t="s">
        <v>276</v>
      </c>
      <c r="H169" s="4" t="s">
        <v>248</v>
      </c>
      <c r="I169" s="4" t="s">
        <v>342</v>
      </c>
    </row>
    <row r="170" spans="1:9" hidden="1" x14ac:dyDescent="0.25">
      <c r="A170" s="28" t="str">
        <f t="shared" si="32"/>
        <v>RINGOOT Evelyne</v>
      </c>
      <c r="B170" s="4" t="str">
        <f t="shared" si="33"/>
        <v>INO - group B</v>
      </c>
      <c r="C170" s="35" t="s">
        <v>369</v>
      </c>
      <c r="D170" s="5" t="s">
        <v>249</v>
      </c>
      <c r="E170" s="4" t="s">
        <v>173</v>
      </c>
      <c r="F170" s="4" t="s">
        <v>248</v>
      </c>
      <c r="G170" s="6" t="s">
        <v>269</v>
      </c>
      <c r="H170" s="4" t="s">
        <v>248</v>
      </c>
      <c r="I170" s="4" t="s">
        <v>339</v>
      </c>
    </row>
    <row r="171" spans="1:9" hidden="1" x14ac:dyDescent="0.25">
      <c r="A171" s="28" t="str">
        <f t="shared" si="32"/>
        <v>ROBEERST Emilie</v>
      </c>
      <c r="B171" s="4" t="str">
        <f t="shared" si="33"/>
        <v>BNO - group B</v>
      </c>
      <c r="C171" s="35" t="s">
        <v>369</v>
      </c>
      <c r="D171" s="5" t="s">
        <v>257</v>
      </c>
      <c r="E171" s="4" t="s">
        <v>174</v>
      </c>
      <c r="F171" s="4" t="s">
        <v>248</v>
      </c>
      <c r="G171" s="6" t="s">
        <v>267</v>
      </c>
      <c r="H171" s="4" t="s">
        <v>248</v>
      </c>
      <c r="I171" s="4" t="s">
        <v>338</v>
      </c>
    </row>
    <row r="172" spans="1:9" hidden="1" x14ac:dyDescent="0.25">
      <c r="A172" s="28" t="str">
        <f t="shared" si="32"/>
        <v>ROBIJN Kaat</v>
      </c>
      <c r="B172" s="4" t="str">
        <f t="shared" si="33"/>
        <v>INO - group A</v>
      </c>
      <c r="C172" s="35" t="s">
        <v>369</v>
      </c>
      <c r="D172" s="5" t="s">
        <v>251</v>
      </c>
      <c r="E172" s="4" t="s">
        <v>175</v>
      </c>
      <c r="F172" s="4" t="s">
        <v>248</v>
      </c>
      <c r="G172" s="6" t="s">
        <v>266</v>
      </c>
      <c r="H172" s="4" t="s">
        <v>345</v>
      </c>
      <c r="I172" s="4" t="str">
        <f t="shared" ref="I172:I173" si="44">CONCATENATE("A-comp ",H172)</f>
        <v>A-comp BNO</v>
      </c>
    </row>
    <row r="173" spans="1:9" hidden="1" x14ac:dyDescent="0.25">
      <c r="A173" s="28" t="str">
        <f t="shared" si="32"/>
        <v>ROBYNS Liselotte</v>
      </c>
      <c r="B173" s="4" t="str">
        <f t="shared" si="33"/>
        <v>INO - group A</v>
      </c>
      <c r="C173" s="35" t="s">
        <v>369</v>
      </c>
      <c r="D173" s="5" t="s">
        <v>255</v>
      </c>
      <c r="E173" s="4" t="s">
        <v>176</v>
      </c>
      <c r="F173" s="4" t="s">
        <v>248</v>
      </c>
      <c r="G173" s="6" t="s">
        <v>266</v>
      </c>
      <c r="H173" s="4" t="s">
        <v>347</v>
      </c>
      <c r="I173" s="4" t="str">
        <f t="shared" si="44"/>
        <v>A-comp INO</v>
      </c>
    </row>
    <row r="174" spans="1:9" hidden="1" x14ac:dyDescent="0.25">
      <c r="A174" s="28" t="str">
        <f t="shared" si="32"/>
        <v>RONSMANS Louise</v>
      </c>
      <c r="B174" s="4" t="str">
        <f t="shared" si="33"/>
        <v>INO - group B</v>
      </c>
      <c r="C174" s="35" t="s">
        <v>369</v>
      </c>
      <c r="D174" s="5" t="s">
        <v>252</v>
      </c>
      <c r="E174" s="4" t="s">
        <v>177</v>
      </c>
      <c r="F174" s="4" t="s">
        <v>248</v>
      </c>
      <c r="G174" s="6" t="s">
        <v>269</v>
      </c>
      <c r="H174" s="4" t="s">
        <v>248</v>
      </c>
      <c r="I174" s="4" t="s">
        <v>339</v>
      </c>
    </row>
    <row r="175" spans="1:9" hidden="1" x14ac:dyDescent="0.25">
      <c r="A175" s="28" t="str">
        <f t="shared" si="32"/>
        <v>SANS FUENTES Sara Alejandra</v>
      </c>
      <c r="B175" s="4" t="str">
        <f t="shared" si="33"/>
        <v>INO - group B</v>
      </c>
      <c r="C175" s="35" t="s">
        <v>369</v>
      </c>
      <c r="D175" s="5" t="s">
        <v>251</v>
      </c>
      <c r="E175" s="4" t="s">
        <v>178</v>
      </c>
      <c r="F175" s="4" t="s">
        <v>248</v>
      </c>
      <c r="G175" s="6" t="s">
        <v>269</v>
      </c>
      <c r="H175" s="4" t="s">
        <v>248</v>
      </c>
      <c r="I175" s="4" t="s">
        <v>339</v>
      </c>
    </row>
    <row r="176" spans="1:9" hidden="1" x14ac:dyDescent="0.25">
      <c r="A176" s="28" t="str">
        <f t="shared" si="32"/>
        <v>SARIKAS Marianna</v>
      </c>
      <c r="B176" s="4" t="str">
        <f t="shared" si="33"/>
        <v>MIN</v>
      </c>
      <c r="C176" s="35" t="s">
        <v>369</v>
      </c>
      <c r="D176" s="5" t="s">
        <v>253</v>
      </c>
      <c r="E176" s="4" t="s">
        <v>179</v>
      </c>
      <c r="F176" s="4" t="s">
        <v>248</v>
      </c>
      <c r="G176" s="6" t="s">
        <v>336</v>
      </c>
      <c r="H176" s="4" t="s">
        <v>248</v>
      </c>
      <c r="I176" s="6" t="s">
        <v>343</v>
      </c>
    </row>
    <row r="177" spans="1:9" hidden="1" x14ac:dyDescent="0.25">
      <c r="A177" s="28" t="str">
        <f t="shared" si="32"/>
        <v>SEVERINS Beyoncé</v>
      </c>
      <c r="B177" s="4" t="str">
        <f t="shared" si="33"/>
        <v>BNO - group A</v>
      </c>
      <c r="C177" s="35" t="s">
        <v>369</v>
      </c>
      <c r="D177" s="5" t="s">
        <v>251</v>
      </c>
      <c r="E177" s="4" t="s">
        <v>180</v>
      </c>
      <c r="F177" s="4" t="s">
        <v>248</v>
      </c>
      <c r="G177" s="6" t="s">
        <v>273</v>
      </c>
      <c r="H177" s="4" t="s">
        <v>345</v>
      </c>
      <c r="I177" s="4" t="str">
        <f t="shared" ref="I177:I183" si="45">CONCATENATE("A-comp ",H177)</f>
        <v>A-comp BNO</v>
      </c>
    </row>
    <row r="178" spans="1:9" hidden="1" x14ac:dyDescent="0.25">
      <c r="A178" s="28" t="str">
        <f t="shared" si="32"/>
        <v>SMANS Caroline</v>
      </c>
      <c r="B178" s="4" t="str">
        <f t="shared" si="33"/>
        <v>JUN - group A</v>
      </c>
      <c r="C178" s="35" t="s">
        <v>369</v>
      </c>
      <c r="D178" s="5" t="s">
        <v>250</v>
      </c>
      <c r="E178" s="4" t="s">
        <v>181</v>
      </c>
      <c r="F178" s="4" t="s">
        <v>248</v>
      </c>
      <c r="G178" s="6" t="s">
        <v>268</v>
      </c>
      <c r="H178" s="4" t="s">
        <v>348</v>
      </c>
      <c r="I178" s="4" t="str">
        <f t="shared" si="45"/>
        <v>A-comp ANO</v>
      </c>
    </row>
    <row r="179" spans="1:9" hidden="1" x14ac:dyDescent="0.25">
      <c r="A179" s="28" t="str">
        <f t="shared" si="32"/>
        <v>SOHET Lou</v>
      </c>
      <c r="B179" s="4" t="str">
        <f t="shared" si="33"/>
        <v>BNO - group A</v>
      </c>
      <c r="C179" s="35" t="s">
        <v>369</v>
      </c>
      <c r="D179" s="5" t="s">
        <v>257</v>
      </c>
      <c r="E179" s="4" t="s">
        <v>182</v>
      </c>
      <c r="F179" s="4" t="s">
        <v>248</v>
      </c>
      <c r="G179" s="6" t="s">
        <v>273</v>
      </c>
      <c r="H179" s="4" t="s">
        <v>345</v>
      </c>
      <c r="I179" s="4" t="str">
        <f t="shared" si="45"/>
        <v>A-comp BNO</v>
      </c>
    </row>
    <row r="180" spans="1:9" hidden="1" x14ac:dyDescent="0.25">
      <c r="A180" s="28" t="str">
        <f t="shared" si="32"/>
        <v>SOLOUKHIN Emilia</v>
      </c>
      <c r="B180" s="4" t="str">
        <f t="shared" si="33"/>
        <v>INO - group A</v>
      </c>
      <c r="C180" s="35" t="s">
        <v>369</v>
      </c>
      <c r="D180" s="5" t="s">
        <v>251</v>
      </c>
      <c r="E180" s="4" t="s">
        <v>183</v>
      </c>
      <c r="F180" s="4" t="s">
        <v>248</v>
      </c>
      <c r="G180" s="6" t="s">
        <v>266</v>
      </c>
      <c r="H180" s="4" t="s">
        <v>347</v>
      </c>
      <c r="I180" s="4" t="str">
        <f t="shared" si="45"/>
        <v>A-comp INO</v>
      </c>
    </row>
    <row r="181" spans="1:9" hidden="1" x14ac:dyDescent="0.25">
      <c r="A181" s="28" t="str">
        <f t="shared" si="32"/>
        <v>SYZDYKOV Ekaterina</v>
      </c>
      <c r="B181" s="4" t="str">
        <f t="shared" si="33"/>
        <v>INO - group A</v>
      </c>
      <c r="C181" s="35" t="s">
        <v>369</v>
      </c>
      <c r="D181" s="5" t="s">
        <v>254</v>
      </c>
      <c r="E181" s="4" t="s">
        <v>184</v>
      </c>
      <c r="F181" s="4" t="s">
        <v>248</v>
      </c>
      <c r="G181" s="6" t="s">
        <v>266</v>
      </c>
      <c r="H181" s="4" t="s">
        <v>347</v>
      </c>
      <c r="I181" s="4" t="str">
        <f t="shared" si="45"/>
        <v>A-comp INO</v>
      </c>
    </row>
    <row r="182" spans="1:9" hidden="1" x14ac:dyDescent="0.25">
      <c r="A182" s="28" t="str">
        <f t="shared" si="32"/>
        <v>SYZDYKOV Polina</v>
      </c>
      <c r="B182" s="4" t="str">
        <f t="shared" si="33"/>
        <v>JUN - group A</v>
      </c>
      <c r="C182" s="35" t="s">
        <v>369</v>
      </c>
      <c r="D182" s="5" t="s">
        <v>254</v>
      </c>
      <c r="E182" s="4" t="s">
        <v>185</v>
      </c>
      <c r="F182" s="4" t="s">
        <v>248</v>
      </c>
      <c r="G182" s="6" t="s">
        <v>268</v>
      </c>
      <c r="H182" s="4" t="s">
        <v>348</v>
      </c>
      <c r="I182" s="4" t="str">
        <f t="shared" si="45"/>
        <v>A-comp ANO</v>
      </c>
    </row>
    <row r="183" spans="1:9" hidden="1" x14ac:dyDescent="0.25">
      <c r="A183" s="28" t="str">
        <f t="shared" si="32"/>
        <v>TANGHE Izabelle</v>
      </c>
      <c r="B183" s="4" t="str">
        <f t="shared" si="33"/>
        <v>INO - group A</v>
      </c>
      <c r="C183" s="35" t="s">
        <v>369</v>
      </c>
      <c r="D183" s="5" t="s">
        <v>255</v>
      </c>
      <c r="E183" s="4" t="s">
        <v>186</v>
      </c>
      <c r="F183" s="4" t="s">
        <v>248</v>
      </c>
      <c r="G183" s="6" t="s">
        <v>266</v>
      </c>
      <c r="H183" s="4" t="s">
        <v>347</v>
      </c>
      <c r="I183" s="4" t="str">
        <f t="shared" si="45"/>
        <v>A-comp INO</v>
      </c>
    </row>
    <row r="184" spans="1:9" hidden="1" x14ac:dyDescent="0.25">
      <c r="A184" s="28" t="str">
        <f t="shared" si="32"/>
        <v>TAYMANS Elana</v>
      </c>
      <c r="B184" s="4" t="str">
        <f t="shared" si="33"/>
        <v>PRE</v>
      </c>
      <c r="C184" s="35" t="s">
        <v>369</v>
      </c>
      <c r="D184" s="5" t="s">
        <v>255</v>
      </c>
      <c r="E184" s="4" t="s">
        <v>187</v>
      </c>
      <c r="F184" s="4" t="s">
        <v>248</v>
      </c>
      <c r="G184" s="6" t="s">
        <v>337</v>
      </c>
      <c r="H184" s="4" t="s">
        <v>248</v>
      </c>
      <c r="I184" s="6" t="s">
        <v>344</v>
      </c>
    </row>
    <row r="185" spans="1:9" hidden="1" x14ac:dyDescent="0.25">
      <c r="A185" s="28" t="str">
        <f t="shared" si="32"/>
        <v>THONET Clara</v>
      </c>
      <c r="B185" s="4" t="str">
        <f t="shared" si="33"/>
        <v>PRE</v>
      </c>
      <c r="C185" s="35" t="s">
        <v>369</v>
      </c>
      <c r="D185" s="5" t="s">
        <v>257</v>
      </c>
      <c r="E185" s="4" t="s">
        <v>188</v>
      </c>
      <c r="F185" s="4" t="s">
        <v>248</v>
      </c>
      <c r="G185" s="6" t="s">
        <v>337</v>
      </c>
      <c r="H185" s="4" t="s">
        <v>248</v>
      </c>
      <c r="I185" s="6" t="s">
        <v>344</v>
      </c>
    </row>
    <row r="186" spans="1:9" hidden="1" x14ac:dyDescent="0.25">
      <c r="A186" s="28" t="str">
        <f t="shared" si="32"/>
        <v>TINTURIER Chloé</v>
      </c>
      <c r="B186" s="4" t="str">
        <f t="shared" si="33"/>
        <v>JUN - group A</v>
      </c>
      <c r="C186" s="35" t="s">
        <v>369</v>
      </c>
      <c r="D186" s="5" t="s">
        <v>260</v>
      </c>
      <c r="E186" s="4" t="s">
        <v>189</v>
      </c>
      <c r="F186" s="4" t="s">
        <v>248</v>
      </c>
      <c r="G186" s="6" t="s">
        <v>268</v>
      </c>
      <c r="H186" s="4" t="s">
        <v>348</v>
      </c>
      <c r="I186" s="4" t="str">
        <f t="shared" ref="I186" si="46">CONCATENATE("A-comp ",H186)</f>
        <v>A-comp ANO</v>
      </c>
    </row>
    <row r="187" spans="1:9" hidden="1" x14ac:dyDescent="0.25">
      <c r="A187" s="28" t="str">
        <f t="shared" si="32"/>
        <v>TOULMONDE Emilie</v>
      </c>
      <c r="B187" s="4" t="str">
        <f t="shared" si="33"/>
        <v>MIN</v>
      </c>
      <c r="C187" s="35" t="s">
        <v>369</v>
      </c>
      <c r="D187" s="5" t="s">
        <v>257</v>
      </c>
      <c r="E187" s="4" t="s">
        <v>190</v>
      </c>
      <c r="F187" s="4" t="s">
        <v>248</v>
      </c>
      <c r="G187" s="6" t="s">
        <v>336</v>
      </c>
      <c r="H187" s="4" t="s">
        <v>248</v>
      </c>
      <c r="I187" s="6" t="s">
        <v>343</v>
      </c>
    </row>
    <row r="188" spans="1:9" hidden="1" x14ac:dyDescent="0.25">
      <c r="A188" s="28" t="str">
        <f t="shared" si="32"/>
        <v>TRUYE Luna</v>
      </c>
      <c r="B188" s="4" t="str">
        <f t="shared" si="33"/>
        <v>BNO - group A</v>
      </c>
      <c r="C188" s="35" t="s">
        <v>369</v>
      </c>
      <c r="D188" s="5" t="s">
        <v>255</v>
      </c>
      <c r="E188" s="4" t="s">
        <v>191</v>
      </c>
      <c r="F188" s="4" t="s">
        <v>248</v>
      </c>
      <c r="G188" s="6" t="s">
        <v>273</v>
      </c>
      <c r="H188" s="4" t="s">
        <v>345</v>
      </c>
      <c r="I188" s="4" t="str">
        <f t="shared" ref="I188:I196" si="47">CONCATENATE("A-comp ",H188)</f>
        <v>A-comp BNO</v>
      </c>
    </row>
    <row r="189" spans="1:9" hidden="1" x14ac:dyDescent="0.25">
      <c r="A189" s="28" t="str">
        <f t="shared" si="32"/>
        <v>TUMBAS-DE MUNCK Angelina</v>
      </c>
      <c r="B189" s="4" t="str">
        <f t="shared" si="33"/>
        <v>SEN - group A</v>
      </c>
      <c r="C189" s="35" t="s">
        <v>369</v>
      </c>
      <c r="D189" s="5" t="s">
        <v>255</v>
      </c>
      <c r="E189" s="4" t="s">
        <v>192</v>
      </c>
      <c r="F189" s="4" t="s">
        <v>248</v>
      </c>
      <c r="G189" s="6" t="s">
        <v>270</v>
      </c>
      <c r="H189" s="4" t="s">
        <v>349</v>
      </c>
      <c r="I189" s="4" t="str">
        <f t="shared" si="47"/>
        <v>A-comp JUN</v>
      </c>
    </row>
    <row r="190" spans="1:9" hidden="1" x14ac:dyDescent="0.25">
      <c r="A190" s="28" t="str">
        <f t="shared" si="32"/>
        <v>TURKISTAN Selin</v>
      </c>
      <c r="B190" s="4" t="str">
        <f t="shared" si="33"/>
        <v>INO - group A</v>
      </c>
      <c r="C190" s="35" t="s">
        <v>369</v>
      </c>
      <c r="D190" s="5" t="s">
        <v>255</v>
      </c>
      <c r="E190" s="4" t="s">
        <v>193</v>
      </c>
      <c r="F190" s="4" t="s">
        <v>248</v>
      </c>
      <c r="G190" s="6" t="s">
        <v>266</v>
      </c>
      <c r="H190" s="4" t="s">
        <v>347</v>
      </c>
      <c r="I190" s="4" t="str">
        <f t="shared" si="47"/>
        <v>A-comp INO</v>
      </c>
    </row>
    <row r="191" spans="1:9" hidden="1" x14ac:dyDescent="0.25">
      <c r="A191" s="28" t="str">
        <f t="shared" si="32"/>
        <v>VAN BRUYSSEL Amber</v>
      </c>
      <c r="B191" s="4" t="str">
        <f t="shared" si="33"/>
        <v>INO - group A</v>
      </c>
      <c r="C191" s="35" t="s">
        <v>369</v>
      </c>
      <c r="D191" s="5" t="s">
        <v>252</v>
      </c>
      <c r="E191" s="4" t="s">
        <v>194</v>
      </c>
      <c r="F191" s="4" t="s">
        <v>248</v>
      </c>
      <c r="G191" s="6" t="s">
        <v>266</v>
      </c>
      <c r="H191" s="4" t="s">
        <v>347</v>
      </c>
      <c r="I191" s="4" t="str">
        <f t="shared" si="47"/>
        <v>A-comp INO</v>
      </c>
    </row>
    <row r="192" spans="1:9" hidden="1" x14ac:dyDescent="0.25">
      <c r="A192" s="28" t="str">
        <f t="shared" si="32"/>
        <v>VAN BRUYSSEL Margaux</v>
      </c>
      <c r="B192" s="4" t="str">
        <f t="shared" si="33"/>
        <v>BNO - group A</v>
      </c>
      <c r="C192" s="35" t="s">
        <v>369</v>
      </c>
      <c r="D192" s="5" t="s">
        <v>252</v>
      </c>
      <c r="E192" s="4" t="s">
        <v>195</v>
      </c>
      <c r="F192" s="4" t="s">
        <v>248</v>
      </c>
      <c r="G192" s="6" t="s">
        <v>273</v>
      </c>
      <c r="H192" s="4" t="s">
        <v>345</v>
      </c>
      <c r="I192" s="4" t="str">
        <f t="shared" si="47"/>
        <v>A-comp BNO</v>
      </c>
    </row>
    <row r="193" spans="1:9" hidden="1" x14ac:dyDescent="0.25">
      <c r="A193" s="28" t="str">
        <f t="shared" si="32"/>
        <v>VAN DE VELDE Annelien</v>
      </c>
      <c r="B193" s="4" t="str">
        <f t="shared" si="33"/>
        <v>JUN - group A</v>
      </c>
      <c r="C193" s="35" t="s">
        <v>369</v>
      </c>
      <c r="D193" s="5" t="s">
        <v>255</v>
      </c>
      <c r="E193" s="4" t="s">
        <v>196</v>
      </c>
      <c r="F193" s="4" t="s">
        <v>248</v>
      </c>
      <c r="G193" s="6" t="s">
        <v>268</v>
      </c>
      <c r="H193" s="4" t="s">
        <v>349</v>
      </c>
      <c r="I193" s="4" t="str">
        <f t="shared" si="47"/>
        <v>A-comp JUN</v>
      </c>
    </row>
    <row r="194" spans="1:9" hidden="1" x14ac:dyDescent="0.25">
      <c r="A194" s="28" t="str">
        <f t="shared" si="32"/>
        <v>VAN DE VELDE Chiara</v>
      </c>
      <c r="B194" s="4" t="str">
        <f t="shared" si="33"/>
        <v>JUN - group A</v>
      </c>
      <c r="C194" s="35" t="s">
        <v>369</v>
      </c>
      <c r="D194" s="5" t="s">
        <v>255</v>
      </c>
      <c r="E194" s="4" t="s">
        <v>197</v>
      </c>
      <c r="F194" s="4" t="s">
        <v>248</v>
      </c>
      <c r="G194" s="6" t="s">
        <v>268</v>
      </c>
      <c r="H194" s="4" t="s">
        <v>349</v>
      </c>
      <c r="I194" s="4" t="str">
        <f t="shared" si="47"/>
        <v>A-comp JUN</v>
      </c>
    </row>
    <row r="195" spans="1:9" hidden="1" x14ac:dyDescent="0.25">
      <c r="A195" s="28" t="str">
        <f t="shared" ref="A195:A244" si="48">E195</f>
        <v>VAN DE VELDE Emmy</v>
      </c>
      <c r="B195" s="4" t="str">
        <f t="shared" ref="B195:B244" si="49">IF($F$247="B competition",G195,IF($F$247="A competition",H195,I195))</f>
        <v>INO - group A</v>
      </c>
      <c r="C195" s="35" t="s">
        <v>369</v>
      </c>
      <c r="D195" s="5" t="s">
        <v>255</v>
      </c>
      <c r="E195" s="4" t="s">
        <v>198</v>
      </c>
      <c r="F195" s="4" t="s">
        <v>248</v>
      </c>
      <c r="G195" s="6" t="s">
        <v>266</v>
      </c>
      <c r="H195" s="4" t="s">
        <v>347</v>
      </c>
      <c r="I195" s="4" t="str">
        <f t="shared" si="47"/>
        <v>A-comp INO</v>
      </c>
    </row>
    <row r="196" spans="1:9" hidden="1" x14ac:dyDescent="0.25">
      <c r="A196" s="28" t="str">
        <f t="shared" si="48"/>
        <v>VAN DEN BOGAERT Lyana</v>
      </c>
      <c r="B196" s="4" t="str">
        <f t="shared" si="49"/>
        <v>BNO - group A</v>
      </c>
      <c r="C196" s="35" t="s">
        <v>369</v>
      </c>
      <c r="D196" s="5" t="s">
        <v>258</v>
      </c>
      <c r="E196" s="4" t="s">
        <v>199</v>
      </c>
      <c r="F196" s="4" t="s">
        <v>248</v>
      </c>
      <c r="G196" s="6" t="s">
        <v>273</v>
      </c>
      <c r="H196" s="4" t="s">
        <v>345</v>
      </c>
      <c r="I196" s="4" t="str">
        <f t="shared" si="47"/>
        <v>A-comp BNO</v>
      </c>
    </row>
    <row r="197" spans="1:9" hidden="1" x14ac:dyDescent="0.25">
      <c r="A197" s="28" t="str">
        <f t="shared" si="48"/>
        <v>VAN DEN BROECK Shaury</v>
      </c>
      <c r="B197" s="4" t="str">
        <f t="shared" si="49"/>
        <v>INO - group B</v>
      </c>
      <c r="C197" s="35" t="s">
        <v>369</v>
      </c>
      <c r="D197" s="5" t="s">
        <v>258</v>
      </c>
      <c r="E197" s="4" t="s">
        <v>200</v>
      </c>
      <c r="F197" s="4" t="s">
        <v>248</v>
      </c>
      <c r="G197" s="6" t="s">
        <v>269</v>
      </c>
      <c r="H197" s="4" t="s">
        <v>248</v>
      </c>
      <c r="I197" s="4" t="s">
        <v>339</v>
      </c>
    </row>
    <row r="198" spans="1:9" hidden="1" x14ac:dyDescent="0.25">
      <c r="A198" s="28" t="str">
        <f t="shared" si="48"/>
        <v>VAN DEN LUIJTGAARDEN Adamina</v>
      </c>
      <c r="B198" s="4" t="str">
        <f t="shared" si="49"/>
        <v>MIN</v>
      </c>
      <c r="C198" s="35" t="s">
        <v>369</v>
      </c>
      <c r="D198" s="5" t="s">
        <v>251</v>
      </c>
      <c r="E198" s="4" t="s">
        <v>201</v>
      </c>
      <c r="F198" s="4" t="s">
        <v>248</v>
      </c>
      <c r="G198" s="6" t="s">
        <v>336</v>
      </c>
      <c r="H198" s="4" t="s">
        <v>248</v>
      </c>
      <c r="I198" s="6" t="s">
        <v>343</v>
      </c>
    </row>
    <row r="199" spans="1:9" hidden="1" x14ac:dyDescent="0.25">
      <c r="A199" s="28" t="str">
        <f t="shared" si="48"/>
        <v>VAN DEN WIJNGAERT Febe</v>
      </c>
      <c r="B199" s="4" t="str">
        <f t="shared" si="49"/>
        <v>JUN - group A</v>
      </c>
      <c r="C199" s="35" t="s">
        <v>369</v>
      </c>
      <c r="D199" s="5" t="s">
        <v>249</v>
      </c>
      <c r="E199" s="4" t="s">
        <v>202</v>
      </c>
      <c r="F199" s="4" t="s">
        <v>248</v>
      </c>
      <c r="G199" s="6" t="s">
        <v>268</v>
      </c>
      <c r="H199" s="4" t="s">
        <v>348</v>
      </c>
      <c r="I199" s="4" t="str">
        <f t="shared" ref="I199" si="50">CONCATENATE("A-comp ",H199)</f>
        <v>A-comp ANO</v>
      </c>
    </row>
    <row r="200" spans="1:9" hidden="1" x14ac:dyDescent="0.25">
      <c r="A200" s="28" t="str">
        <f t="shared" si="48"/>
        <v>VAN DER STRAETEN Tiziana</v>
      </c>
      <c r="B200" s="4" t="str">
        <f t="shared" si="49"/>
        <v>INO - group B</v>
      </c>
      <c r="C200" s="35" t="s">
        <v>369</v>
      </c>
      <c r="D200" s="5" t="s">
        <v>253</v>
      </c>
      <c r="E200" s="4" t="s">
        <v>203</v>
      </c>
      <c r="F200" s="4" t="s">
        <v>248</v>
      </c>
      <c r="G200" s="6" t="s">
        <v>269</v>
      </c>
      <c r="H200" s="4" t="s">
        <v>248</v>
      </c>
      <c r="I200" s="4" t="s">
        <v>339</v>
      </c>
    </row>
    <row r="201" spans="1:9" hidden="1" x14ac:dyDescent="0.25">
      <c r="A201" s="28" t="str">
        <f t="shared" si="48"/>
        <v>VAN EECKHOUT Lara</v>
      </c>
      <c r="B201" s="4" t="str">
        <f t="shared" si="49"/>
        <v>PRE</v>
      </c>
      <c r="C201" s="35" t="s">
        <v>369</v>
      </c>
      <c r="D201" s="5" t="s">
        <v>249</v>
      </c>
      <c r="E201" s="4" t="s">
        <v>204</v>
      </c>
      <c r="F201" s="4" t="s">
        <v>248</v>
      </c>
      <c r="G201" s="6" t="s">
        <v>337</v>
      </c>
      <c r="H201" s="4" t="s">
        <v>248</v>
      </c>
      <c r="I201" s="6" t="s">
        <v>344</v>
      </c>
    </row>
    <row r="202" spans="1:9" hidden="1" x14ac:dyDescent="0.25">
      <c r="A202" s="28" t="str">
        <f t="shared" si="48"/>
        <v>VAN EEMEREN Inne</v>
      </c>
      <c r="B202" s="4" t="str">
        <f t="shared" si="49"/>
        <v>JUN - group A</v>
      </c>
      <c r="C202" s="35" t="s">
        <v>369</v>
      </c>
      <c r="D202" s="5" t="s">
        <v>250</v>
      </c>
      <c r="E202" s="4" t="s">
        <v>205</v>
      </c>
      <c r="F202" s="4" t="s">
        <v>248</v>
      </c>
      <c r="G202" s="6" t="s">
        <v>268</v>
      </c>
      <c r="H202" s="4" t="s">
        <v>349</v>
      </c>
      <c r="I202" s="4" t="str">
        <f t="shared" ref="I202" si="51">CONCATENATE("A-comp ",H202)</f>
        <v>A-comp JUN</v>
      </c>
    </row>
    <row r="203" spans="1:9" hidden="1" x14ac:dyDescent="0.25">
      <c r="A203" s="28" t="str">
        <f t="shared" si="48"/>
        <v>VAN ESPEN Jannick</v>
      </c>
      <c r="B203" s="4" t="str">
        <f t="shared" si="49"/>
        <v>JUN - group B</v>
      </c>
      <c r="C203" s="35" t="s">
        <v>370</v>
      </c>
      <c r="D203" s="5" t="s">
        <v>249</v>
      </c>
      <c r="E203" s="4" t="s">
        <v>206</v>
      </c>
      <c r="F203" s="4" t="s">
        <v>248</v>
      </c>
      <c r="G203" s="6" t="s">
        <v>276</v>
      </c>
      <c r="H203" s="4" t="s">
        <v>248</v>
      </c>
      <c r="I203" s="4" t="s">
        <v>342</v>
      </c>
    </row>
    <row r="204" spans="1:9" hidden="1" x14ac:dyDescent="0.25">
      <c r="A204" s="28" t="str">
        <f t="shared" si="48"/>
        <v>VAN GENCK Lisa</v>
      </c>
      <c r="B204" s="4" t="str">
        <f t="shared" si="49"/>
        <v>SEN - group A</v>
      </c>
      <c r="C204" s="35" t="s">
        <v>369</v>
      </c>
      <c r="D204" s="5" t="s">
        <v>253</v>
      </c>
      <c r="E204" s="4" t="s">
        <v>207</v>
      </c>
      <c r="F204" s="4" t="s">
        <v>248</v>
      </c>
      <c r="G204" s="6" t="s">
        <v>270</v>
      </c>
      <c r="H204" s="4" t="s">
        <v>350</v>
      </c>
      <c r="I204" s="4" t="str">
        <f t="shared" ref="I204" si="52">CONCATENATE("A-comp ",H204)</f>
        <v>A-comp SEN</v>
      </c>
    </row>
    <row r="205" spans="1:9" hidden="1" x14ac:dyDescent="0.25">
      <c r="A205" s="28" t="str">
        <f t="shared" si="48"/>
        <v>VAN GESTEL Daisy</v>
      </c>
      <c r="B205" s="4" t="str">
        <f t="shared" si="49"/>
        <v>PRE</v>
      </c>
      <c r="C205" s="35" t="s">
        <v>369</v>
      </c>
      <c r="D205" s="5" t="s">
        <v>262</v>
      </c>
      <c r="E205" s="4" t="s">
        <v>208</v>
      </c>
      <c r="F205" s="4" t="s">
        <v>248</v>
      </c>
      <c r="G205" s="6" t="s">
        <v>337</v>
      </c>
      <c r="H205" s="4" t="s">
        <v>248</v>
      </c>
      <c r="I205" s="6" t="s">
        <v>344</v>
      </c>
    </row>
    <row r="206" spans="1:9" hidden="1" x14ac:dyDescent="0.25">
      <c r="A206" s="28" t="str">
        <f t="shared" si="48"/>
        <v>VAN HERCK Fleur</v>
      </c>
      <c r="B206" s="4" t="str">
        <f t="shared" si="49"/>
        <v>BNO - group B</v>
      </c>
      <c r="C206" s="35" t="s">
        <v>369</v>
      </c>
      <c r="D206" s="5" t="s">
        <v>256</v>
      </c>
      <c r="E206" s="4" t="s">
        <v>209</v>
      </c>
      <c r="F206" s="4" t="s">
        <v>248</v>
      </c>
      <c r="G206" s="6" t="s">
        <v>267</v>
      </c>
      <c r="H206" s="4" t="s">
        <v>248</v>
      </c>
      <c r="I206" s="4" t="s">
        <v>338</v>
      </c>
    </row>
    <row r="207" spans="1:9" hidden="1" x14ac:dyDescent="0.25">
      <c r="A207" s="28" t="str">
        <f t="shared" si="48"/>
        <v>VAN HOUDT Anneliese</v>
      </c>
      <c r="B207" s="4" t="str">
        <f t="shared" si="49"/>
        <v>SEN - group A</v>
      </c>
      <c r="C207" s="35" t="s">
        <v>369</v>
      </c>
      <c r="D207" s="5" t="s">
        <v>249</v>
      </c>
      <c r="E207" s="4" t="s">
        <v>210</v>
      </c>
      <c r="F207" s="4" t="s">
        <v>248</v>
      </c>
      <c r="G207" s="6" t="s">
        <v>270</v>
      </c>
      <c r="H207" s="4" t="s">
        <v>350</v>
      </c>
      <c r="I207" s="4" t="str">
        <f t="shared" ref="I207:I209" si="53">CONCATENATE("A-comp ",H207)</f>
        <v>A-comp SEN</v>
      </c>
    </row>
    <row r="208" spans="1:9" hidden="1" x14ac:dyDescent="0.25">
      <c r="A208" s="28" t="str">
        <f t="shared" si="48"/>
        <v>VAN LOOCK Emma</v>
      </c>
      <c r="B208" s="4" t="str">
        <f t="shared" si="49"/>
        <v>INO - group A</v>
      </c>
      <c r="C208" s="35" t="s">
        <v>369</v>
      </c>
      <c r="D208" s="5" t="s">
        <v>249</v>
      </c>
      <c r="E208" s="4" t="s">
        <v>211</v>
      </c>
      <c r="F208" s="4" t="s">
        <v>248</v>
      </c>
      <c r="G208" s="6" t="s">
        <v>266</v>
      </c>
      <c r="H208" s="4" t="s">
        <v>345</v>
      </c>
      <c r="I208" s="4" t="str">
        <f t="shared" si="53"/>
        <v>A-comp BNO</v>
      </c>
    </row>
    <row r="209" spans="1:9" hidden="1" x14ac:dyDescent="0.25">
      <c r="A209" s="28" t="str">
        <f t="shared" si="48"/>
        <v>VAN MULDERS Maite</v>
      </c>
      <c r="B209" s="4" t="str">
        <f t="shared" si="49"/>
        <v>JUN - group A</v>
      </c>
      <c r="C209" s="35" t="s">
        <v>369</v>
      </c>
      <c r="D209" s="5" t="s">
        <v>253</v>
      </c>
      <c r="E209" s="4" t="s">
        <v>212</v>
      </c>
      <c r="F209" s="4" t="s">
        <v>248</v>
      </c>
      <c r="G209" s="6" t="s">
        <v>268</v>
      </c>
      <c r="H209" s="4" t="s">
        <v>348</v>
      </c>
      <c r="I209" s="4" t="str">
        <f t="shared" si="53"/>
        <v>A-comp ANO</v>
      </c>
    </row>
    <row r="210" spans="1:9" hidden="1" x14ac:dyDescent="0.25">
      <c r="A210" s="28" t="str">
        <f t="shared" si="48"/>
        <v>VAN SANT Tatiana</v>
      </c>
      <c r="B210" s="4" t="str">
        <f t="shared" si="49"/>
        <v>MIN</v>
      </c>
      <c r="C210" s="35" t="s">
        <v>369</v>
      </c>
      <c r="D210" s="5" t="s">
        <v>258</v>
      </c>
      <c r="E210" s="4" t="s">
        <v>213</v>
      </c>
      <c r="F210" s="4" t="s">
        <v>248</v>
      </c>
      <c r="G210" s="6" t="s">
        <v>336</v>
      </c>
      <c r="H210" s="4" t="s">
        <v>248</v>
      </c>
      <c r="I210" s="6" t="s">
        <v>343</v>
      </c>
    </row>
    <row r="211" spans="1:9" hidden="1" x14ac:dyDescent="0.25">
      <c r="A211" s="28" t="str">
        <f t="shared" si="48"/>
        <v>VAN ROOSBROECK Clarisse</v>
      </c>
      <c r="B211" s="4" t="str">
        <f t="shared" si="49"/>
        <v>BNO - group B</v>
      </c>
      <c r="C211" s="35" t="s">
        <v>369</v>
      </c>
      <c r="D211" s="5" t="s">
        <v>259</v>
      </c>
      <c r="E211" s="4" t="s">
        <v>214</v>
      </c>
      <c r="F211" s="4" t="s">
        <v>248</v>
      </c>
      <c r="G211" s="6" t="s">
        <v>267</v>
      </c>
      <c r="H211" s="4" t="s">
        <v>248</v>
      </c>
      <c r="I211" s="4" t="s">
        <v>338</v>
      </c>
    </row>
    <row r="212" spans="1:9" hidden="1" x14ac:dyDescent="0.25">
      <c r="A212" s="28" t="str">
        <f t="shared" si="48"/>
        <v>VAN SCHUERBEEK Luna</v>
      </c>
      <c r="B212" s="4" t="str">
        <f t="shared" si="49"/>
        <v>INO - group A</v>
      </c>
      <c r="C212" s="35" t="s">
        <v>369</v>
      </c>
      <c r="D212" s="5" t="s">
        <v>253</v>
      </c>
      <c r="E212" s="4" t="s">
        <v>215</v>
      </c>
      <c r="F212" s="4" t="s">
        <v>248</v>
      </c>
      <c r="G212" s="6" t="s">
        <v>266</v>
      </c>
      <c r="H212" s="4" t="s">
        <v>347</v>
      </c>
      <c r="I212" s="4" t="str">
        <f t="shared" ref="I212" si="54">CONCATENATE("A-comp ",H212)</f>
        <v>A-comp INO</v>
      </c>
    </row>
    <row r="213" spans="1:9" hidden="1" x14ac:dyDescent="0.25">
      <c r="A213" s="28" t="str">
        <f t="shared" si="48"/>
        <v>VAN STEENBERGHE Ilona</v>
      </c>
      <c r="B213" s="4" t="str">
        <f t="shared" si="49"/>
        <v>MIN</v>
      </c>
      <c r="C213" s="35" t="s">
        <v>369</v>
      </c>
      <c r="D213" s="5" t="s">
        <v>256</v>
      </c>
      <c r="E213" s="4" t="s">
        <v>216</v>
      </c>
      <c r="F213" s="4" t="s">
        <v>248</v>
      </c>
      <c r="G213" s="6" t="s">
        <v>336</v>
      </c>
      <c r="H213" s="4" t="s">
        <v>248</v>
      </c>
      <c r="I213" s="6" t="s">
        <v>343</v>
      </c>
    </row>
    <row r="214" spans="1:9" hidden="1" x14ac:dyDescent="0.25">
      <c r="A214" s="28" t="str">
        <f t="shared" si="48"/>
        <v>VAN VALCKENBORGH Isaura</v>
      </c>
      <c r="B214" s="4" t="str">
        <f t="shared" si="49"/>
        <v>BNO - group A</v>
      </c>
      <c r="C214" s="35" t="s">
        <v>369</v>
      </c>
      <c r="D214" s="5" t="s">
        <v>253</v>
      </c>
      <c r="E214" s="4" t="s">
        <v>217</v>
      </c>
      <c r="F214" s="4" t="s">
        <v>248</v>
      </c>
      <c r="G214" s="6" t="s">
        <v>273</v>
      </c>
      <c r="H214" s="4" t="s">
        <v>345</v>
      </c>
      <c r="I214" s="4" t="str">
        <f t="shared" ref="I214:I215" si="55">CONCATENATE("A-comp ",H214)</f>
        <v>A-comp BNO</v>
      </c>
    </row>
    <row r="215" spans="1:9" hidden="1" x14ac:dyDescent="0.25">
      <c r="A215" s="28" t="str">
        <f t="shared" si="48"/>
        <v>VANCOPPERNOLLE Owen</v>
      </c>
      <c r="B215" s="4" t="str">
        <f t="shared" si="49"/>
        <v>JUN - group A</v>
      </c>
      <c r="C215" s="35" t="s">
        <v>370</v>
      </c>
      <c r="D215" s="5" t="s">
        <v>261</v>
      </c>
      <c r="E215" s="4" t="s">
        <v>218</v>
      </c>
      <c r="F215" s="4" t="s">
        <v>248</v>
      </c>
      <c r="G215" s="6" t="s">
        <v>268</v>
      </c>
      <c r="H215" s="4" t="s">
        <v>348</v>
      </c>
      <c r="I215" s="4" t="str">
        <f t="shared" si="55"/>
        <v>A-comp ANO</v>
      </c>
    </row>
    <row r="216" spans="1:9" hidden="1" x14ac:dyDescent="0.25">
      <c r="A216" s="28" t="str">
        <f t="shared" si="48"/>
        <v>VANDEBERGH Morgane</v>
      </c>
      <c r="B216" s="4" t="str">
        <f t="shared" si="49"/>
        <v>PRE</v>
      </c>
      <c r="C216" s="35" t="s">
        <v>369</v>
      </c>
      <c r="D216" s="5" t="s">
        <v>252</v>
      </c>
      <c r="E216" s="4" t="s">
        <v>219</v>
      </c>
      <c r="F216" s="4" t="s">
        <v>248</v>
      </c>
      <c r="G216" s="6" t="s">
        <v>337</v>
      </c>
      <c r="H216" s="4" t="s">
        <v>248</v>
      </c>
      <c r="I216" s="6" t="s">
        <v>344</v>
      </c>
    </row>
    <row r="217" spans="1:9" hidden="1" x14ac:dyDescent="0.25">
      <c r="A217" s="28" t="str">
        <f t="shared" si="48"/>
        <v>VANDEN BUSSCHE Julie</v>
      </c>
      <c r="B217" s="4" t="str">
        <f t="shared" si="49"/>
        <v>BNO - group B</v>
      </c>
      <c r="C217" s="35" t="s">
        <v>369</v>
      </c>
      <c r="D217" s="5" t="s">
        <v>265</v>
      </c>
      <c r="E217" s="4" t="s">
        <v>220</v>
      </c>
      <c r="F217" s="4" t="s">
        <v>248</v>
      </c>
      <c r="G217" s="6" t="s">
        <v>267</v>
      </c>
      <c r="H217" s="4" t="s">
        <v>248</v>
      </c>
      <c r="I217" s="4" t="s">
        <v>338</v>
      </c>
    </row>
    <row r="218" spans="1:9" hidden="1" x14ac:dyDescent="0.25">
      <c r="A218" s="28" t="str">
        <f t="shared" si="48"/>
        <v>VANDERSARREN Charlotte</v>
      </c>
      <c r="B218" s="4" t="str">
        <f t="shared" si="49"/>
        <v>MAS - group A</v>
      </c>
      <c r="C218" s="35" t="s">
        <v>369</v>
      </c>
      <c r="D218" s="5" t="s">
        <v>255</v>
      </c>
      <c r="E218" s="4" t="s">
        <v>221</v>
      </c>
      <c r="F218" s="4" t="s">
        <v>248</v>
      </c>
      <c r="G218" s="6" t="s">
        <v>274</v>
      </c>
      <c r="H218" s="4" t="s">
        <v>350</v>
      </c>
      <c r="I218" s="4" t="str">
        <f t="shared" ref="I218:I219" si="56">CONCATENATE("A-comp ",H218)</f>
        <v>A-comp SEN</v>
      </c>
    </row>
    <row r="219" spans="1:9" hidden="1" x14ac:dyDescent="0.25">
      <c r="A219" s="28" t="str">
        <f t="shared" si="48"/>
        <v>VANDEZANDE Luana</v>
      </c>
      <c r="B219" s="4" t="str">
        <f t="shared" si="49"/>
        <v>JUN - group A</v>
      </c>
      <c r="C219" s="35" t="s">
        <v>369</v>
      </c>
      <c r="D219" s="5" t="s">
        <v>255</v>
      </c>
      <c r="E219" s="4" t="s">
        <v>222</v>
      </c>
      <c r="F219" s="4" t="s">
        <v>248</v>
      </c>
      <c r="G219" s="6" t="s">
        <v>268</v>
      </c>
      <c r="H219" s="4" t="s">
        <v>348</v>
      </c>
      <c r="I219" s="4" t="str">
        <f t="shared" si="56"/>
        <v>A-comp ANO</v>
      </c>
    </row>
    <row r="220" spans="1:9" hidden="1" x14ac:dyDescent="0.25">
      <c r="A220" s="28" t="str">
        <f t="shared" si="48"/>
        <v>VANHECKE Lilas</v>
      </c>
      <c r="B220" s="4" t="str">
        <f t="shared" si="49"/>
        <v>PRE</v>
      </c>
      <c r="C220" s="35" t="s">
        <v>369</v>
      </c>
      <c r="D220" s="5" t="s">
        <v>252</v>
      </c>
      <c r="E220" s="4" t="s">
        <v>223</v>
      </c>
      <c r="F220" s="4" t="s">
        <v>248</v>
      </c>
      <c r="G220" s="6" t="s">
        <v>337</v>
      </c>
      <c r="H220" s="4" t="s">
        <v>248</v>
      </c>
      <c r="I220" s="6" t="s">
        <v>344</v>
      </c>
    </row>
    <row r="221" spans="1:9" hidden="1" x14ac:dyDescent="0.25">
      <c r="A221" s="28" t="str">
        <f t="shared" si="48"/>
        <v>VANSANT Bo</v>
      </c>
      <c r="B221" s="4" t="str">
        <f t="shared" si="49"/>
        <v>JUN - group A</v>
      </c>
      <c r="C221" s="35" t="s">
        <v>369</v>
      </c>
      <c r="D221" s="5" t="s">
        <v>250</v>
      </c>
      <c r="E221" s="4" t="s">
        <v>224</v>
      </c>
      <c r="F221" s="4" t="s">
        <v>248</v>
      </c>
      <c r="G221" s="6" t="s">
        <v>268</v>
      </c>
      <c r="H221" s="4" t="s">
        <v>349</v>
      </c>
      <c r="I221" s="4" t="str">
        <f t="shared" ref="I221" si="57">CONCATENATE("A-comp ",H221)</f>
        <v>A-comp JUN</v>
      </c>
    </row>
    <row r="222" spans="1:9" hidden="1" x14ac:dyDescent="0.25">
      <c r="A222" s="28" t="str">
        <f t="shared" si="48"/>
        <v>VANUYTSEL Cleo</v>
      </c>
      <c r="B222" s="4" t="str">
        <f t="shared" si="49"/>
        <v>PRE</v>
      </c>
      <c r="C222" s="35" t="s">
        <v>369</v>
      </c>
      <c r="D222" s="5" t="s">
        <v>256</v>
      </c>
      <c r="E222" s="4" t="s">
        <v>225</v>
      </c>
      <c r="F222" s="4" t="s">
        <v>248</v>
      </c>
      <c r="G222" s="6" t="s">
        <v>337</v>
      </c>
      <c r="H222" s="4" t="s">
        <v>248</v>
      </c>
      <c r="I222" s="6" t="s">
        <v>344</v>
      </c>
    </row>
    <row r="223" spans="1:9" hidden="1" x14ac:dyDescent="0.25">
      <c r="A223" s="28" t="str">
        <f t="shared" si="48"/>
        <v>VENNEKENS Esther</v>
      </c>
      <c r="B223" s="4" t="str">
        <f t="shared" si="49"/>
        <v>PRE</v>
      </c>
      <c r="C223" s="35" t="s">
        <v>369</v>
      </c>
      <c r="D223" s="5" t="s">
        <v>256</v>
      </c>
      <c r="E223" s="4" t="s">
        <v>226</v>
      </c>
      <c r="F223" s="4" t="s">
        <v>248</v>
      </c>
      <c r="G223" s="6" t="s">
        <v>337</v>
      </c>
      <c r="H223" s="4" t="s">
        <v>248</v>
      </c>
      <c r="I223" s="6" t="s">
        <v>344</v>
      </c>
    </row>
    <row r="224" spans="1:9" hidden="1" x14ac:dyDescent="0.25">
      <c r="A224" s="28" t="str">
        <f t="shared" si="48"/>
        <v>VERBEECK Jasmine</v>
      </c>
      <c r="B224" s="4" t="str">
        <f t="shared" si="49"/>
        <v>MIN</v>
      </c>
      <c r="C224" s="35" t="s">
        <v>369</v>
      </c>
      <c r="D224" s="5" t="s">
        <v>251</v>
      </c>
      <c r="E224" s="4" t="s">
        <v>227</v>
      </c>
      <c r="F224" s="4" t="s">
        <v>248</v>
      </c>
      <c r="G224" s="6" t="s">
        <v>336</v>
      </c>
      <c r="H224" s="4" t="s">
        <v>248</v>
      </c>
      <c r="I224" s="6" t="s">
        <v>343</v>
      </c>
    </row>
    <row r="225" spans="1:9" hidden="1" x14ac:dyDescent="0.25">
      <c r="A225" s="28" t="str">
        <f t="shared" si="48"/>
        <v>VERBEKE Romée</v>
      </c>
      <c r="B225" s="4" t="str">
        <f t="shared" si="49"/>
        <v>JUN - group A</v>
      </c>
      <c r="C225" s="35" t="s">
        <v>369</v>
      </c>
      <c r="D225" s="5" t="s">
        <v>260</v>
      </c>
      <c r="E225" s="4" t="s">
        <v>228</v>
      </c>
      <c r="F225" s="4" t="s">
        <v>248</v>
      </c>
      <c r="G225" s="6" t="s">
        <v>268</v>
      </c>
      <c r="H225" s="4" t="s">
        <v>349</v>
      </c>
      <c r="I225" s="4" t="str">
        <f t="shared" ref="I225:I226" si="58">CONCATENATE("A-comp ",H225)</f>
        <v>A-comp JUN</v>
      </c>
    </row>
    <row r="226" spans="1:9" hidden="1" x14ac:dyDescent="0.25">
      <c r="A226" s="28" t="str">
        <f t="shared" si="48"/>
        <v>VERBINNEN Danielle</v>
      </c>
      <c r="B226" s="4" t="str">
        <f t="shared" si="49"/>
        <v>INO - group A</v>
      </c>
      <c r="C226" s="35" t="s">
        <v>369</v>
      </c>
      <c r="D226" s="5" t="s">
        <v>256</v>
      </c>
      <c r="E226" s="4" t="s">
        <v>229</v>
      </c>
      <c r="F226" s="4" t="s">
        <v>248</v>
      </c>
      <c r="G226" s="6" t="s">
        <v>266</v>
      </c>
      <c r="H226" s="4" t="s">
        <v>347</v>
      </c>
      <c r="I226" s="4" t="str">
        <f t="shared" si="58"/>
        <v>A-comp INO</v>
      </c>
    </row>
    <row r="227" spans="1:9" hidden="1" x14ac:dyDescent="0.25">
      <c r="A227" s="28" t="str">
        <f t="shared" si="48"/>
        <v>VERCAMMEN Britt</v>
      </c>
      <c r="B227" s="4" t="str">
        <f t="shared" si="49"/>
        <v>INO - group B</v>
      </c>
      <c r="C227" s="35" t="s">
        <v>369</v>
      </c>
      <c r="D227" s="5" t="s">
        <v>252</v>
      </c>
      <c r="E227" s="4" t="s">
        <v>230</v>
      </c>
      <c r="F227" s="4" t="s">
        <v>248</v>
      </c>
      <c r="G227" s="6" t="s">
        <v>269</v>
      </c>
      <c r="H227" s="4" t="s">
        <v>248</v>
      </c>
      <c r="I227" s="4" t="s">
        <v>339</v>
      </c>
    </row>
    <row r="228" spans="1:9" hidden="1" x14ac:dyDescent="0.25">
      <c r="A228" s="28" t="str">
        <f t="shared" si="48"/>
        <v>VERHAEGEN Caro</v>
      </c>
      <c r="B228" s="4" t="str">
        <f t="shared" si="49"/>
        <v>INO - group A</v>
      </c>
      <c r="C228" s="35" t="s">
        <v>369</v>
      </c>
      <c r="D228" s="5" t="s">
        <v>258</v>
      </c>
      <c r="E228" s="4" t="s">
        <v>231</v>
      </c>
      <c r="F228" s="4" t="s">
        <v>248</v>
      </c>
      <c r="G228" s="6" t="s">
        <v>266</v>
      </c>
      <c r="H228" s="4" t="s">
        <v>347</v>
      </c>
      <c r="I228" s="4" t="str">
        <f t="shared" ref="I228:I229" si="59">CONCATENATE("A-comp ",H228)</f>
        <v>A-comp INO</v>
      </c>
    </row>
    <row r="229" spans="1:9" hidden="1" x14ac:dyDescent="0.25">
      <c r="A229" s="28" t="str">
        <f t="shared" si="48"/>
        <v>VERHEYEN Ans</v>
      </c>
      <c r="B229" s="4" t="str">
        <f t="shared" si="49"/>
        <v>BNO - group A</v>
      </c>
      <c r="C229" s="35" t="s">
        <v>369</v>
      </c>
      <c r="D229" s="5" t="s">
        <v>250</v>
      </c>
      <c r="E229" s="4" t="s">
        <v>232</v>
      </c>
      <c r="F229" s="4" t="s">
        <v>248</v>
      </c>
      <c r="G229" s="6" t="s">
        <v>273</v>
      </c>
      <c r="H229" s="4" t="s">
        <v>345</v>
      </c>
      <c r="I229" s="4" t="str">
        <f t="shared" si="59"/>
        <v>A-comp BNO</v>
      </c>
    </row>
    <row r="230" spans="1:9" hidden="1" x14ac:dyDescent="0.25">
      <c r="A230" s="28" t="str">
        <f t="shared" si="48"/>
        <v>VERMOTE Marie</v>
      </c>
      <c r="B230" s="4" t="str">
        <f t="shared" si="49"/>
        <v>PRE</v>
      </c>
      <c r="C230" s="35" t="s">
        <v>369</v>
      </c>
      <c r="D230" s="5" t="s">
        <v>257</v>
      </c>
      <c r="E230" s="4" t="s">
        <v>233</v>
      </c>
      <c r="F230" s="4" t="s">
        <v>248</v>
      </c>
      <c r="G230" s="6" t="s">
        <v>337</v>
      </c>
      <c r="H230" s="4" t="s">
        <v>248</v>
      </c>
      <c r="I230" s="6" t="s">
        <v>344</v>
      </c>
    </row>
    <row r="231" spans="1:9" hidden="1" x14ac:dyDescent="0.25">
      <c r="A231" s="28" t="str">
        <f t="shared" si="48"/>
        <v>VERPLANCKE Amina</v>
      </c>
      <c r="B231" s="4" t="str">
        <f t="shared" si="49"/>
        <v>JUN - group A</v>
      </c>
      <c r="C231" s="35" t="s">
        <v>369</v>
      </c>
      <c r="D231" s="5" t="s">
        <v>255</v>
      </c>
      <c r="E231" s="4" t="s">
        <v>234</v>
      </c>
      <c r="F231" s="4" t="s">
        <v>248</v>
      </c>
      <c r="G231" s="6" t="s">
        <v>268</v>
      </c>
      <c r="H231" s="4" t="s">
        <v>349</v>
      </c>
      <c r="I231" s="4" t="str">
        <f t="shared" ref="I231" si="60">CONCATENATE("A-comp ",H231)</f>
        <v>A-comp JUN</v>
      </c>
    </row>
    <row r="232" spans="1:9" hidden="1" x14ac:dyDescent="0.25">
      <c r="A232" s="28" t="str">
        <f t="shared" si="48"/>
        <v>VERPLANKE Soraya</v>
      </c>
      <c r="B232" s="4" t="str">
        <f t="shared" si="49"/>
        <v>ANO - group B</v>
      </c>
      <c r="C232" s="35" t="s">
        <v>369</v>
      </c>
      <c r="D232" s="5" t="s">
        <v>255</v>
      </c>
      <c r="E232" s="4" t="s">
        <v>235</v>
      </c>
      <c r="F232" s="4" t="s">
        <v>248</v>
      </c>
      <c r="G232" s="6" t="s">
        <v>272</v>
      </c>
      <c r="H232" s="4" t="s">
        <v>248</v>
      </c>
      <c r="I232" s="4" t="s">
        <v>340</v>
      </c>
    </row>
    <row r="233" spans="1:9" hidden="1" x14ac:dyDescent="0.25">
      <c r="A233" s="28" t="str">
        <f t="shared" si="48"/>
        <v>VERSCHUEREN Amy</v>
      </c>
      <c r="B233" s="4" t="str">
        <f t="shared" si="49"/>
        <v>MIN</v>
      </c>
      <c r="C233" s="35" t="s">
        <v>369</v>
      </c>
      <c r="D233" s="5" t="s">
        <v>249</v>
      </c>
      <c r="E233" s="4" t="s">
        <v>236</v>
      </c>
      <c r="F233" s="4" t="s">
        <v>248</v>
      </c>
      <c r="G233" s="6" t="s">
        <v>336</v>
      </c>
      <c r="H233" s="4" t="s">
        <v>248</v>
      </c>
      <c r="I233" s="6" t="s">
        <v>343</v>
      </c>
    </row>
    <row r="234" spans="1:9" hidden="1" x14ac:dyDescent="0.25">
      <c r="A234" s="28" t="str">
        <f t="shared" si="48"/>
        <v>VERTRIEST Luna</v>
      </c>
      <c r="B234" s="4" t="str">
        <f t="shared" si="49"/>
        <v>BNO - group A</v>
      </c>
      <c r="C234" s="35" t="s">
        <v>369</v>
      </c>
      <c r="D234" s="5" t="s">
        <v>255</v>
      </c>
      <c r="E234" s="4" t="s">
        <v>237</v>
      </c>
      <c r="F234" s="4" t="s">
        <v>248</v>
      </c>
      <c r="G234" s="6" t="s">
        <v>273</v>
      </c>
      <c r="H234" s="4" t="s">
        <v>345</v>
      </c>
      <c r="I234" s="4" t="str">
        <f t="shared" ref="I234" si="61">CONCATENATE("A-comp ",H234)</f>
        <v>A-comp BNO</v>
      </c>
    </row>
    <row r="235" spans="1:9" hidden="1" x14ac:dyDescent="0.25">
      <c r="A235" s="28" t="str">
        <f t="shared" si="48"/>
        <v>VERVAET Esther</v>
      </c>
      <c r="B235" s="4" t="str">
        <f t="shared" si="49"/>
        <v>BNO - group B</v>
      </c>
      <c r="C235" s="35" t="s">
        <v>369</v>
      </c>
      <c r="D235" s="5" t="s">
        <v>252</v>
      </c>
      <c r="E235" s="4" t="s">
        <v>238</v>
      </c>
      <c r="F235" s="4" t="s">
        <v>248</v>
      </c>
      <c r="G235" s="6" t="s">
        <v>267</v>
      </c>
      <c r="H235" s="4" t="s">
        <v>248</v>
      </c>
      <c r="I235" s="4" t="s">
        <v>338</v>
      </c>
    </row>
    <row r="236" spans="1:9" hidden="1" x14ac:dyDescent="0.25">
      <c r="A236" s="28" t="str">
        <f t="shared" si="48"/>
        <v>VERWERFT Britt</v>
      </c>
      <c r="B236" s="4" t="str">
        <f t="shared" si="49"/>
        <v>JUN - group A</v>
      </c>
      <c r="C236" s="35" t="s">
        <v>369</v>
      </c>
      <c r="D236" s="5" t="s">
        <v>249</v>
      </c>
      <c r="E236" s="4" t="s">
        <v>239</v>
      </c>
      <c r="F236" s="4" t="s">
        <v>248</v>
      </c>
      <c r="G236" s="6" t="s">
        <v>268</v>
      </c>
      <c r="H236" s="4" t="s">
        <v>349</v>
      </c>
      <c r="I236" s="4" t="str">
        <f t="shared" ref="I236:I237" si="62">CONCATENATE("A-comp ",H236)</f>
        <v>A-comp JUN</v>
      </c>
    </row>
    <row r="237" spans="1:9" hidden="1" x14ac:dyDescent="0.25">
      <c r="A237" s="28" t="str">
        <f t="shared" si="48"/>
        <v>VROLIJK Femke</v>
      </c>
      <c r="B237" s="4" t="str">
        <f t="shared" si="49"/>
        <v>BNO - group A</v>
      </c>
      <c r="C237" s="35" t="s">
        <v>369</v>
      </c>
      <c r="D237" s="5" t="s">
        <v>256</v>
      </c>
      <c r="E237" s="4" t="s">
        <v>240</v>
      </c>
      <c r="F237" s="4" t="s">
        <v>248</v>
      </c>
      <c r="G237" s="6" t="s">
        <v>273</v>
      </c>
      <c r="H237" s="4" t="s">
        <v>345</v>
      </c>
      <c r="I237" s="4" t="str">
        <f t="shared" si="62"/>
        <v>A-comp BNO</v>
      </c>
    </row>
    <row r="238" spans="1:9" hidden="1" x14ac:dyDescent="0.25">
      <c r="A238" s="28" t="str">
        <f t="shared" si="48"/>
        <v>WANDELS Rune</v>
      </c>
      <c r="B238" s="4" t="str">
        <f t="shared" si="49"/>
        <v>INO - group B</v>
      </c>
      <c r="C238" s="35" t="s">
        <v>369</v>
      </c>
      <c r="D238" s="5" t="s">
        <v>258</v>
      </c>
      <c r="E238" s="4" t="s">
        <v>241</v>
      </c>
      <c r="F238" s="4" t="s">
        <v>248</v>
      </c>
      <c r="G238" s="6" t="s">
        <v>269</v>
      </c>
      <c r="H238" s="4" t="s">
        <v>248</v>
      </c>
      <c r="I238" s="4" t="s">
        <v>339</v>
      </c>
    </row>
    <row r="239" spans="1:9" hidden="1" x14ac:dyDescent="0.25">
      <c r="A239" s="28" t="str">
        <f t="shared" si="48"/>
        <v>WILLEM Agnes</v>
      </c>
      <c r="B239" s="4" t="str">
        <f t="shared" si="49"/>
        <v>INO - group A</v>
      </c>
      <c r="C239" s="35" t="s">
        <v>369</v>
      </c>
      <c r="D239" s="5" t="s">
        <v>257</v>
      </c>
      <c r="E239" s="4" t="s">
        <v>242</v>
      </c>
      <c r="F239" s="4" t="s">
        <v>248</v>
      </c>
      <c r="G239" s="6" t="s">
        <v>266</v>
      </c>
      <c r="H239" s="4" t="s">
        <v>347</v>
      </c>
      <c r="I239" s="4" t="str">
        <f t="shared" ref="I239:I241" si="63">CONCATENATE("A-comp ",H239)</f>
        <v>A-comp INO</v>
      </c>
    </row>
    <row r="240" spans="1:9" hidden="1" x14ac:dyDescent="0.25">
      <c r="A240" s="28" t="str">
        <f t="shared" si="48"/>
        <v>WOSTYN Anna</v>
      </c>
      <c r="B240" s="4" t="str">
        <f t="shared" si="49"/>
        <v>INO - group A</v>
      </c>
      <c r="C240" s="35" t="s">
        <v>369</v>
      </c>
      <c r="D240" s="5" t="s">
        <v>252</v>
      </c>
      <c r="E240" s="4" t="s">
        <v>243</v>
      </c>
      <c r="F240" s="4" t="s">
        <v>248</v>
      </c>
      <c r="G240" s="6" t="s">
        <v>266</v>
      </c>
      <c r="H240" s="4" t="s">
        <v>345</v>
      </c>
      <c r="I240" s="4" t="str">
        <f t="shared" si="63"/>
        <v>A-comp BNO</v>
      </c>
    </row>
    <row r="241" spans="1:9" hidden="1" x14ac:dyDescent="0.25">
      <c r="A241" s="28" t="str">
        <f t="shared" si="48"/>
        <v>WOSTYN Sara</v>
      </c>
      <c r="B241" s="4" t="str">
        <f t="shared" si="49"/>
        <v>INO - group A</v>
      </c>
      <c r="C241" s="35" t="s">
        <v>369</v>
      </c>
      <c r="D241" s="5" t="s">
        <v>252</v>
      </c>
      <c r="E241" s="4" t="s">
        <v>244</v>
      </c>
      <c r="F241" s="4" t="s">
        <v>248</v>
      </c>
      <c r="G241" s="6" t="s">
        <v>266</v>
      </c>
      <c r="H241" s="4" t="s">
        <v>345</v>
      </c>
      <c r="I241" s="4" t="str">
        <f t="shared" si="63"/>
        <v>A-comp BNO</v>
      </c>
    </row>
    <row r="242" spans="1:9" hidden="1" x14ac:dyDescent="0.25">
      <c r="A242" s="28" t="str">
        <f t="shared" si="48"/>
        <v>WOSTYN Tessa</v>
      </c>
      <c r="B242" s="4" t="str">
        <f t="shared" si="49"/>
        <v>PRE</v>
      </c>
      <c r="C242" s="35" t="s">
        <v>369</v>
      </c>
      <c r="D242" s="5" t="s">
        <v>252</v>
      </c>
      <c r="E242" s="4" t="s">
        <v>245</v>
      </c>
      <c r="F242" s="4" t="s">
        <v>248</v>
      </c>
      <c r="G242" s="6" t="s">
        <v>337</v>
      </c>
      <c r="H242" s="4" t="s">
        <v>248</v>
      </c>
      <c r="I242" s="6" t="s">
        <v>344</v>
      </c>
    </row>
    <row r="243" spans="1:9" hidden="1" x14ac:dyDescent="0.25">
      <c r="A243" s="28" t="str">
        <f t="shared" si="48"/>
        <v>YAVUZ Zoë</v>
      </c>
      <c r="B243" s="4" t="str">
        <f t="shared" si="49"/>
        <v>PRE</v>
      </c>
      <c r="C243" s="35" t="s">
        <v>369</v>
      </c>
      <c r="D243" s="5" t="s">
        <v>262</v>
      </c>
      <c r="E243" s="4" t="s">
        <v>246</v>
      </c>
      <c r="F243" s="4" t="s">
        <v>248</v>
      </c>
      <c r="G243" s="6" t="s">
        <v>337</v>
      </c>
      <c r="H243" s="4" t="s">
        <v>248</v>
      </c>
      <c r="I243" s="6" t="s">
        <v>344</v>
      </c>
    </row>
    <row r="244" spans="1:9" hidden="1" x14ac:dyDescent="0.25">
      <c r="A244" s="28" t="str">
        <f t="shared" si="48"/>
        <v>ZUSTRUPA Marija</v>
      </c>
      <c r="B244" s="4" t="str">
        <f t="shared" si="49"/>
        <v>PRE</v>
      </c>
      <c r="C244" s="35" t="s">
        <v>369</v>
      </c>
      <c r="D244" s="5" t="s">
        <v>252</v>
      </c>
      <c r="E244" s="4" t="s">
        <v>247</v>
      </c>
      <c r="F244" s="4" t="s">
        <v>248</v>
      </c>
      <c r="G244" s="6" t="s">
        <v>337</v>
      </c>
      <c r="H244" s="4" t="s">
        <v>248</v>
      </c>
      <c r="I244" s="6" t="s">
        <v>344</v>
      </c>
    </row>
    <row r="245" spans="1:9" hidden="1" x14ac:dyDescent="0.25">
      <c r="A245" s="3" t="str">
        <f>E245</f>
        <v>-</v>
      </c>
      <c r="B245" s="4" t="s">
        <v>248</v>
      </c>
      <c r="C245" s="35" t="s">
        <v>248</v>
      </c>
      <c r="D245" s="5" t="s">
        <v>248</v>
      </c>
      <c r="E245" s="4" t="s">
        <v>248</v>
      </c>
      <c r="F245" s="4" t="s">
        <v>248</v>
      </c>
      <c r="G245" s="6" t="s">
        <v>248</v>
      </c>
      <c r="H245" s="4" t="s">
        <v>248</v>
      </c>
      <c r="I245" s="4" t="s">
        <v>248</v>
      </c>
    </row>
    <row r="246" spans="1:9" s="9" customFormat="1" ht="50.1" customHeight="1" x14ac:dyDescent="0.3">
      <c r="A246" s="67" t="s">
        <v>380</v>
      </c>
      <c r="B246" s="67"/>
      <c r="C246" s="67"/>
      <c r="D246" s="67"/>
      <c r="E246" s="67"/>
      <c r="F246" s="67"/>
      <c r="G246" s="7"/>
      <c r="H246" s="8"/>
    </row>
    <row r="247" spans="1:9" s="31" customFormat="1" ht="21" customHeight="1" x14ac:dyDescent="0.25">
      <c r="A247" s="68" t="s">
        <v>354</v>
      </c>
      <c r="B247" s="68"/>
      <c r="C247" s="34"/>
      <c r="D247" s="69" t="s">
        <v>381</v>
      </c>
      <c r="E247" s="70"/>
      <c r="F247" s="32" t="str">
        <f>VLOOKUP(D247,K2:L9,2,FALSE)</f>
        <v>B competition</v>
      </c>
      <c r="G247" s="29"/>
      <c r="H247" s="30"/>
    </row>
    <row r="248" spans="1:9" s="13" customFormat="1" ht="24.95" customHeight="1" x14ac:dyDescent="0.2">
      <c r="A248" s="10"/>
      <c r="B248" s="11" t="s">
        <v>0</v>
      </c>
      <c r="C248" s="11" t="s">
        <v>368</v>
      </c>
      <c r="D248" s="11" t="s">
        <v>4</v>
      </c>
      <c r="E248" s="11" t="s">
        <v>5</v>
      </c>
      <c r="F248" s="11" t="s">
        <v>1</v>
      </c>
      <c r="G248" s="12" t="s">
        <v>2</v>
      </c>
      <c r="H248" s="11" t="s">
        <v>3</v>
      </c>
    </row>
    <row r="249" spans="1:9" s="14" customFormat="1" ht="3.95" customHeight="1" x14ac:dyDescent="0.25">
      <c r="A249" s="66" t="s">
        <v>248</v>
      </c>
      <c r="B249" s="66"/>
      <c r="C249" s="66"/>
      <c r="D249" s="66"/>
      <c r="E249" s="66"/>
      <c r="F249" s="66"/>
      <c r="G249" s="15"/>
    </row>
    <row r="250" spans="1:9" s="21" customFormat="1" x14ac:dyDescent="0.25">
      <c r="A250" s="16">
        <v>1</v>
      </c>
      <c r="B250" s="17" t="str">
        <f t="shared" ref="B250:B281" si="64">IF(OR(ISBLANK($E250),$E250="-"),"&lt;cat&gt;",VLOOKUP($E250,$A$2:$E$245,2,FALSE))</f>
        <v>&lt;cat&gt;</v>
      </c>
      <c r="C250" s="36" t="str">
        <f>IF(OR(ISBLANK($E250),$E250="-"),"&lt;&gt;",VLOOKUP($E250,$A$2:$E$245,3,FALSE))</f>
        <v>&lt;&gt;</v>
      </c>
      <c r="D250" s="18" t="str">
        <f>IF(OR(ISBLANK($E250),$E250="-"),"&lt;club&gt;",VLOOKUP($E250,$A$2:$E$245,4,FALSE))</f>
        <v>&lt;club&gt;</v>
      </c>
      <c r="E250" s="1"/>
      <c r="F250" s="1"/>
      <c r="G250" s="19"/>
      <c r="H250" s="20"/>
    </row>
    <row r="251" spans="1:9" s="21" customFormat="1" x14ac:dyDescent="0.25">
      <c r="A251" s="22">
        <v>2</v>
      </c>
      <c r="B251" s="23" t="str">
        <f t="shared" si="64"/>
        <v>&lt;cat&gt;</v>
      </c>
      <c r="C251" s="37" t="str">
        <f>IF(OR(ISBLANK($E251),$E251="-"),"&lt;&gt;",VLOOKUP($E251,$A$2:$E$245,3,FALSE))</f>
        <v>&lt;&gt;</v>
      </c>
      <c r="D251" s="24" t="str">
        <f t="shared" ref="D251:D314" si="65">IF(OR(ISBLANK($E251),$E251="-"),"&lt;club&gt;",VLOOKUP($E251,$A$2:$E$245,4,FALSE))</f>
        <v>&lt;club&gt;</v>
      </c>
      <c r="E251" s="2"/>
      <c r="F251" s="2"/>
      <c r="G251" s="25"/>
      <c r="H251" s="26"/>
    </row>
    <row r="252" spans="1:9" s="21" customFormat="1" x14ac:dyDescent="0.25">
      <c r="A252" s="22">
        <v>3</v>
      </c>
      <c r="B252" s="23" t="str">
        <f t="shared" si="64"/>
        <v>&lt;cat&gt;</v>
      </c>
      <c r="C252" s="37" t="str">
        <f t="shared" ref="C252:C315" si="66">IF(OR(ISBLANK($E252),$E252="-"),"&lt;&gt;",VLOOKUP($E252,$A$2:$E$245,3,FALSE))</f>
        <v>&lt;&gt;</v>
      </c>
      <c r="D252" s="24" t="str">
        <f t="shared" si="65"/>
        <v>&lt;club&gt;</v>
      </c>
      <c r="E252" s="2"/>
      <c r="F252" s="2"/>
      <c r="G252" s="25"/>
      <c r="H252" s="26"/>
    </row>
    <row r="253" spans="1:9" s="21" customFormat="1" x14ac:dyDescent="0.25">
      <c r="A253" s="22">
        <v>4</v>
      </c>
      <c r="B253" s="23" t="str">
        <f t="shared" si="64"/>
        <v>&lt;cat&gt;</v>
      </c>
      <c r="C253" s="37" t="str">
        <f t="shared" si="66"/>
        <v>&lt;&gt;</v>
      </c>
      <c r="D253" s="24" t="str">
        <f t="shared" si="65"/>
        <v>&lt;club&gt;</v>
      </c>
      <c r="E253" s="2"/>
      <c r="F253" s="2"/>
      <c r="G253" s="25"/>
      <c r="H253" s="26"/>
    </row>
    <row r="254" spans="1:9" s="21" customFormat="1" x14ac:dyDescent="0.25">
      <c r="A254" s="22">
        <v>5</v>
      </c>
      <c r="B254" s="23" t="str">
        <f t="shared" si="64"/>
        <v>&lt;cat&gt;</v>
      </c>
      <c r="C254" s="37" t="str">
        <f t="shared" si="66"/>
        <v>&lt;&gt;</v>
      </c>
      <c r="D254" s="24" t="str">
        <f t="shared" si="65"/>
        <v>&lt;club&gt;</v>
      </c>
      <c r="E254" s="2"/>
      <c r="F254" s="2"/>
      <c r="G254" s="25"/>
      <c r="H254" s="26"/>
    </row>
    <row r="255" spans="1:9" s="21" customFormat="1" x14ac:dyDescent="0.25">
      <c r="A255" s="22">
        <v>6</v>
      </c>
      <c r="B255" s="23" t="str">
        <f t="shared" si="64"/>
        <v>&lt;cat&gt;</v>
      </c>
      <c r="C255" s="37" t="str">
        <f t="shared" si="66"/>
        <v>&lt;&gt;</v>
      </c>
      <c r="D255" s="24" t="str">
        <f t="shared" si="65"/>
        <v>&lt;club&gt;</v>
      </c>
      <c r="E255" s="2"/>
      <c r="F255" s="2"/>
      <c r="G255" s="25"/>
      <c r="H255" s="26"/>
    </row>
    <row r="256" spans="1:9" s="21" customFormat="1" x14ac:dyDescent="0.25">
      <c r="A256" s="22">
        <v>7</v>
      </c>
      <c r="B256" s="23" t="str">
        <f t="shared" si="64"/>
        <v>&lt;cat&gt;</v>
      </c>
      <c r="C256" s="37" t="str">
        <f t="shared" si="66"/>
        <v>&lt;&gt;</v>
      </c>
      <c r="D256" s="24" t="str">
        <f t="shared" si="65"/>
        <v>&lt;club&gt;</v>
      </c>
      <c r="E256" s="2"/>
      <c r="F256" s="2"/>
      <c r="G256" s="25"/>
      <c r="H256" s="26"/>
    </row>
    <row r="257" spans="1:8" s="21" customFormat="1" x14ac:dyDescent="0.25">
      <c r="A257" s="22">
        <v>8</v>
      </c>
      <c r="B257" s="23" t="str">
        <f t="shared" si="64"/>
        <v>&lt;cat&gt;</v>
      </c>
      <c r="C257" s="37" t="str">
        <f t="shared" si="66"/>
        <v>&lt;&gt;</v>
      </c>
      <c r="D257" s="24" t="str">
        <f t="shared" si="65"/>
        <v>&lt;club&gt;</v>
      </c>
      <c r="E257" s="2"/>
      <c r="F257" s="2"/>
      <c r="G257" s="25"/>
      <c r="H257" s="26"/>
    </row>
    <row r="258" spans="1:8" s="21" customFormat="1" x14ac:dyDescent="0.25">
      <c r="A258" s="22">
        <v>9</v>
      </c>
      <c r="B258" s="23" t="str">
        <f t="shared" si="64"/>
        <v>&lt;cat&gt;</v>
      </c>
      <c r="C258" s="37" t="str">
        <f t="shared" si="66"/>
        <v>&lt;&gt;</v>
      </c>
      <c r="D258" s="24" t="str">
        <f t="shared" si="65"/>
        <v>&lt;club&gt;</v>
      </c>
      <c r="E258" s="2"/>
      <c r="F258" s="2"/>
      <c r="G258" s="25"/>
      <c r="H258" s="26"/>
    </row>
    <row r="259" spans="1:8" s="21" customFormat="1" x14ac:dyDescent="0.25">
      <c r="A259" s="22">
        <v>10</v>
      </c>
      <c r="B259" s="23" t="str">
        <f t="shared" si="64"/>
        <v>&lt;cat&gt;</v>
      </c>
      <c r="C259" s="37" t="str">
        <f t="shared" si="66"/>
        <v>&lt;&gt;</v>
      </c>
      <c r="D259" s="24" t="str">
        <f t="shared" si="65"/>
        <v>&lt;club&gt;</v>
      </c>
      <c r="E259" s="2"/>
      <c r="F259" s="2"/>
      <c r="G259" s="25"/>
      <c r="H259" s="26"/>
    </row>
    <row r="260" spans="1:8" s="21" customFormat="1" x14ac:dyDescent="0.25">
      <c r="A260" s="22">
        <v>11</v>
      </c>
      <c r="B260" s="23" t="str">
        <f t="shared" si="64"/>
        <v>&lt;cat&gt;</v>
      </c>
      <c r="C260" s="37" t="str">
        <f t="shared" si="66"/>
        <v>&lt;&gt;</v>
      </c>
      <c r="D260" s="24" t="str">
        <f t="shared" si="65"/>
        <v>&lt;club&gt;</v>
      </c>
      <c r="E260" s="2"/>
      <c r="F260" s="2"/>
      <c r="G260" s="25"/>
      <c r="H260" s="26"/>
    </row>
    <row r="261" spans="1:8" s="21" customFormat="1" x14ac:dyDescent="0.25">
      <c r="A261" s="22">
        <v>12</v>
      </c>
      <c r="B261" s="23" t="str">
        <f t="shared" si="64"/>
        <v>&lt;cat&gt;</v>
      </c>
      <c r="C261" s="37" t="str">
        <f t="shared" si="66"/>
        <v>&lt;&gt;</v>
      </c>
      <c r="D261" s="24" t="str">
        <f t="shared" si="65"/>
        <v>&lt;club&gt;</v>
      </c>
      <c r="E261" s="2"/>
      <c r="F261" s="2"/>
      <c r="G261" s="25"/>
      <c r="H261" s="26"/>
    </row>
    <row r="262" spans="1:8" s="21" customFormat="1" x14ac:dyDescent="0.25">
      <c r="A262" s="22">
        <v>13</v>
      </c>
      <c r="B262" s="23" t="str">
        <f t="shared" si="64"/>
        <v>&lt;cat&gt;</v>
      </c>
      <c r="C262" s="37" t="str">
        <f t="shared" si="66"/>
        <v>&lt;&gt;</v>
      </c>
      <c r="D262" s="24" t="str">
        <f t="shared" si="65"/>
        <v>&lt;club&gt;</v>
      </c>
      <c r="E262" s="2"/>
      <c r="F262" s="2"/>
      <c r="G262" s="25"/>
      <c r="H262" s="26"/>
    </row>
    <row r="263" spans="1:8" s="21" customFormat="1" x14ac:dyDescent="0.25">
      <c r="A263" s="22">
        <v>14</v>
      </c>
      <c r="B263" s="23" t="str">
        <f t="shared" si="64"/>
        <v>&lt;cat&gt;</v>
      </c>
      <c r="C263" s="37" t="str">
        <f t="shared" si="66"/>
        <v>&lt;&gt;</v>
      </c>
      <c r="D263" s="24" t="str">
        <f t="shared" si="65"/>
        <v>&lt;club&gt;</v>
      </c>
      <c r="E263" s="2"/>
      <c r="F263" s="2"/>
      <c r="G263" s="25"/>
      <c r="H263" s="26"/>
    </row>
    <row r="264" spans="1:8" s="21" customFormat="1" x14ac:dyDescent="0.25">
      <c r="A264" s="22">
        <v>15</v>
      </c>
      <c r="B264" s="23" t="str">
        <f t="shared" si="64"/>
        <v>&lt;cat&gt;</v>
      </c>
      <c r="C264" s="37" t="str">
        <f t="shared" si="66"/>
        <v>&lt;&gt;</v>
      </c>
      <c r="D264" s="24" t="str">
        <f t="shared" si="65"/>
        <v>&lt;club&gt;</v>
      </c>
      <c r="E264" s="2"/>
      <c r="F264" s="2"/>
      <c r="G264" s="25"/>
      <c r="H264" s="26"/>
    </row>
    <row r="265" spans="1:8" s="21" customFormat="1" x14ac:dyDescent="0.25">
      <c r="A265" s="22">
        <v>16</v>
      </c>
      <c r="B265" s="23" t="str">
        <f t="shared" si="64"/>
        <v>&lt;cat&gt;</v>
      </c>
      <c r="C265" s="37" t="str">
        <f t="shared" si="66"/>
        <v>&lt;&gt;</v>
      </c>
      <c r="D265" s="24" t="str">
        <f t="shared" si="65"/>
        <v>&lt;club&gt;</v>
      </c>
      <c r="E265" s="2"/>
      <c r="F265" s="2"/>
      <c r="G265" s="25"/>
      <c r="H265" s="26"/>
    </row>
    <row r="266" spans="1:8" s="21" customFormat="1" x14ac:dyDescent="0.25">
      <c r="A266" s="22">
        <v>17</v>
      </c>
      <c r="B266" s="23" t="str">
        <f t="shared" si="64"/>
        <v>&lt;cat&gt;</v>
      </c>
      <c r="C266" s="37" t="str">
        <f t="shared" si="66"/>
        <v>&lt;&gt;</v>
      </c>
      <c r="D266" s="24" t="str">
        <f t="shared" si="65"/>
        <v>&lt;club&gt;</v>
      </c>
      <c r="E266" s="2"/>
      <c r="F266" s="2"/>
      <c r="G266" s="25"/>
      <c r="H266" s="26"/>
    </row>
    <row r="267" spans="1:8" s="21" customFormat="1" x14ac:dyDescent="0.25">
      <c r="A267" s="22">
        <v>18</v>
      </c>
      <c r="B267" s="23" t="str">
        <f t="shared" si="64"/>
        <v>&lt;cat&gt;</v>
      </c>
      <c r="C267" s="37" t="str">
        <f t="shared" si="66"/>
        <v>&lt;&gt;</v>
      </c>
      <c r="D267" s="24" t="str">
        <f t="shared" si="65"/>
        <v>&lt;club&gt;</v>
      </c>
      <c r="E267" s="2"/>
      <c r="F267" s="2"/>
      <c r="G267" s="25"/>
      <c r="H267" s="26"/>
    </row>
    <row r="268" spans="1:8" s="21" customFormat="1" x14ac:dyDescent="0.25">
      <c r="A268" s="22">
        <v>19</v>
      </c>
      <c r="B268" s="23" t="str">
        <f t="shared" si="64"/>
        <v>&lt;cat&gt;</v>
      </c>
      <c r="C268" s="37" t="str">
        <f t="shared" si="66"/>
        <v>&lt;&gt;</v>
      </c>
      <c r="D268" s="24" t="str">
        <f t="shared" si="65"/>
        <v>&lt;club&gt;</v>
      </c>
      <c r="E268" s="2"/>
      <c r="F268" s="2"/>
      <c r="G268" s="25"/>
      <c r="H268" s="26"/>
    </row>
    <row r="269" spans="1:8" s="21" customFormat="1" x14ac:dyDescent="0.25">
      <c r="A269" s="22">
        <v>20</v>
      </c>
      <c r="B269" s="23" t="str">
        <f t="shared" si="64"/>
        <v>&lt;cat&gt;</v>
      </c>
      <c r="C269" s="37" t="str">
        <f t="shared" si="66"/>
        <v>&lt;&gt;</v>
      </c>
      <c r="D269" s="24" t="str">
        <f t="shared" si="65"/>
        <v>&lt;club&gt;</v>
      </c>
      <c r="E269" s="2"/>
      <c r="F269" s="2"/>
      <c r="G269" s="25"/>
      <c r="H269" s="26"/>
    </row>
    <row r="270" spans="1:8" s="21" customFormat="1" x14ac:dyDescent="0.25">
      <c r="A270" s="22">
        <v>21</v>
      </c>
      <c r="B270" s="23" t="str">
        <f t="shared" si="64"/>
        <v>&lt;cat&gt;</v>
      </c>
      <c r="C270" s="37" t="str">
        <f t="shared" si="66"/>
        <v>&lt;&gt;</v>
      </c>
      <c r="D270" s="24" t="str">
        <f t="shared" si="65"/>
        <v>&lt;club&gt;</v>
      </c>
      <c r="E270" s="2"/>
      <c r="F270" s="2"/>
      <c r="G270" s="25"/>
      <c r="H270" s="26"/>
    </row>
    <row r="271" spans="1:8" s="21" customFormat="1" x14ac:dyDescent="0.25">
      <c r="A271" s="22">
        <v>22</v>
      </c>
      <c r="B271" s="23" t="str">
        <f t="shared" si="64"/>
        <v>&lt;cat&gt;</v>
      </c>
      <c r="C271" s="37" t="str">
        <f t="shared" si="66"/>
        <v>&lt;&gt;</v>
      </c>
      <c r="D271" s="24" t="str">
        <f t="shared" si="65"/>
        <v>&lt;club&gt;</v>
      </c>
      <c r="E271" s="2"/>
      <c r="F271" s="2"/>
      <c r="G271" s="25"/>
      <c r="H271" s="26"/>
    </row>
    <row r="272" spans="1:8" s="21" customFormat="1" x14ac:dyDescent="0.25">
      <c r="A272" s="22">
        <v>23</v>
      </c>
      <c r="B272" s="23" t="str">
        <f t="shared" si="64"/>
        <v>&lt;cat&gt;</v>
      </c>
      <c r="C272" s="37" t="str">
        <f t="shared" si="66"/>
        <v>&lt;&gt;</v>
      </c>
      <c r="D272" s="24" t="str">
        <f t="shared" si="65"/>
        <v>&lt;club&gt;</v>
      </c>
      <c r="E272" s="2"/>
      <c r="F272" s="2"/>
      <c r="G272" s="25"/>
      <c r="H272" s="26"/>
    </row>
    <row r="273" spans="1:8" s="21" customFormat="1" x14ac:dyDescent="0.25">
      <c r="A273" s="22">
        <v>24</v>
      </c>
      <c r="B273" s="23" t="str">
        <f t="shared" si="64"/>
        <v>&lt;cat&gt;</v>
      </c>
      <c r="C273" s="37" t="str">
        <f t="shared" si="66"/>
        <v>&lt;&gt;</v>
      </c>
      <c r="D273" s="24" t="str">
        <f t="shared" si="65"/>
        <v>&lt;club&gt;</v>
      </c>
      <c r="E273" s="2"/>
      <c r="F273" s="2"/>
      <c r="G273" s="25"/>
      <c r="H273" s="26"/>
    </row>
    <row r="274" spans="1:8" s="21" customFormat="1" x14ac:dyDescent="0.25">
      <c r="A274" s="22">
        <v>25</v>
      </c>
      <c r="B274" s="23" t="str">
        <f t="shared" si="64"/>
        <v>&lt;cat&gt;</v>
      </c>
      <c r="C274" s="37" t="str">
        <f t="shared" si="66"/>
        <v>&lt;&gt;</v>
      </c>
      <c r="D274" s="24" t="str">
        <f t="shared" si="65"/>
        <v>&lt;club&gt;</v>
      </c>
      <c r="E274" s="2"/>
      <c r="F274" s="2"/>
      <c r="G274" s="25"/>
      <c r="H274" s="26"/>
    </row>
    <row r="275" spans="1:8" s="21" customFormat="1" x14ac:dyDescent="0.25">
      <c r="A275" s="22">
        <v>26</v>
      </c>
      <c r="B275" s="23" t="str">
        <f t="shared" si="64"/>
        <v>&lt;cat&gt;</v>
      </c>
      <c r="C275" s="37" t="str">
        <f t="shared" si="66"/>
        <v>&lt;&gt;</v>
      </c>
      <c r="D275" s="24" t="str">
        <f t="shared" si="65"/>
        <v>&lt;club&gt;</v>
      </c>
      <c r="E275" s="2"/>
      <c r="F275" s="2"/>
      <c r="G275" s="25"/>
      <c r="H275" s="26"/>
    </row>
    <row r="276" spans="1:8" s="21" customFormat="1" x14ac:dyDescent="0.25">
      <c r="A276" s="22">
        <v>27</v>
      </c>
      <c r="B276" s="23" t="str">
        <f t="shared" si="64"/>
        <v>&lt;cat&gt;</v>
      </c>
      <c r="C276" s="37" t="str">
        <f t="shared" si="66"/>
        <v>&lt;&gt;</v>
      </c>
      <c r="D276" s="24" t="str">
        <f t="shared" si="65"/>
        <v>&lt;club&gt;</v>
      </c>
      <c r="E276" s="2"/>
      <c r="F276" s="2"/>
      <c r="G276" s="25"/>
      <c r="H276" s="26"/>
    </row>
    <row r="277" spans="1:8" s="21" customFormat="1" x14ac:dyDescent="0.25">
      <c r="A277" s="22">
        <v>28</v>
      </c>
      <c r="B277" s="23" t="str">
        <f t="shared" si="64"/>
        <v>&lt;cat&gt;</v>
      </c>
      <c r="C277" s="37" t="str">
        <f t="shared" si="66"/>
        <v>&lt;&gt;</v>
      </c>
      <c r="D277" s="24" t="str">
        <f t="shared" si="65"/>
        <v>&lt;club&gt;</v>
      </c>
      <c r="E277" s="2"/>
      <c r="F277" s="2"/>
      <c r="G277" s="25"/>
      <c r="H277" s="26"/>
    </row>
    <row r="278" spans="1:8" s="21" customFormat="1" x14ac:dyDescent="0.25">
      <c r="A278" s="22">
        <v>29</v>
      </c>
      <c r="B278" s="23" t="str">
        <f t="shared" si="64"/>
        <v>&lt;cat&gt;</v>
      </c>
      <c r="C278" s="37" t="str">
        <f t="shared" si="66"/>
        <v>&lt;&gt;</v>
      </c>
      <c r="D278" s="24" t="str">
        <f t="shared" si="65"/>
        <v>&lt;club&gt;</v>
      </c>
      <c r="E278" s="2"/>
      <c r="F278" s="2"/>
      <c r="G278" s="25"/>
      <c r="H278" s="26"/>
    </row>
    <row r="279" spans="1:8" s="21" customFormat="1" x14ac:dyDescent="0.25">
      <c r="A279" s="22">
        <v>30</v>
      </c>
      <c r="B279" s="23" t="str">
        <f t="shared" si="64"/>
        <v>&lt;cat&gt;</v>
      </c>
      <c r="C279" s="37" t="str">
        <f t="shared" si="66"/>
        <v>&lt;&gt;</v>
      </c>
      <c r="D279" s="24" t="str">
        <f t="shared" si="65"/>
        <v>&lt;club&gt;</v>
      </c>
      <c r="E279" s="2"/>
      <c r="F279" s="2"/>
      <c r="G279" s="25"/>
      <c r="H279" s="26"/>
    </row>
    <row r="280" spans="1:8" s="21" customFormat="1" x14ac:dyDescent="0.25">
      <c r="A280" s="22">
        <v>31</v>
      </c>
      <c r="B280" s="23" t="str">
        <f t="shared" si="64"/>
        <v>&lt;cat&gt;</v>
      </c>
      <c r="C280" s="37" t="str">
        <f t="shared" si="66"/>
        <v>&lt;&gt;</v>
      </c>
      <c r="D280" s="24" t="str">
        <f t="shared" si="65"/>
        <v>&lt;club&gt;</v>
      </c>
      <c r="E280" s="2"/>
      <c r="F280" s="2"/>
      <c r="G280" s="25"/>
      <c r="H280" s="27"/>
    </row>
    <row r="281" spans="1:8" s="21" customFormat="1" x14ac:dyDescent="0.25">
      <c r="A281" s="22">
        <v>32</v>
      </c>
      <c r="B281" s="23" t="str">
        <f t="shared" si="64"/>
        <v>&lt;cat&gt;</v>
      </c>
      <c r="C281" s="37" t="str">
        <f t="shared" si="66"/>
        <v>&lt;&gt;</v>
      </c>
      <c r="D281" s="24" t="str">
        <f t="shared" si="65"/>
        <v>&lt;club&gt;</v>
      </c>
      <c r="E281" s="2"/>
      <c r="F281" s="2"/>
      <c r="G281" s="25"/>
      <c r="H281" s="26"/>
    </row>
    <row r="282" spans="1:8" s="21" customFormat="1" x14ac:dyDescent="0.25">
      <c r="A282" s="22">
        <v>33</v>
      </c>
      <c r="B282" s="23" t="str">
        <f t="shared" ref="B282:B313" si="67">IF(OR(ISBLANK($E282),$E282="-"),"&lt;cat&gt;",VLOOKUP($E282,$A$2:$E$245,2,FALSE))</f>
        <v>&lt;cat&gt;</v>
      </c>
      <c r="C282" s="37" t="str">
        <f t="shared" si="66"/>
        <v>&lt;&gt;</v>
      </c>
      <c r="D282" s="24" t="str">
        <f t="shared" si="65"/>
        <v>&lt;club&gt;</v>
      </c>
      <c r="E282" s="2"/>
      <c r="F282" s="2"/>
      <c r="G282" s="25"/>
      <c r="H282" s="26"/>
    </row>
    <row r="283" spans="1:8" s="21" customFormat="1" x14ac:dyDescent="0.25">
      <c r="A283" s="22">
        <v>34</v>
      </c>
      <c r="B283" s="23" t="str">
        <f t="shared" si="67"/>
        <v>&lt;cat&gt;</v>
      </c>
      <c r="C283" s="37" t="str">
        <f t="shared" si="66"/>
        <v>&lt;&gt;</v>
      </c>
      <c r="D283" s="24" t="str">
        <f t="shared" si="65"/>
        <v>&lt;club&gt;</v>
      </c>
      <c r="E283" s="2"/>
      <c r="F283" s="2"/>
      <c r="G283" s="25"/>
      <c r="H283" s="26"/>
    </row>
    <row r="284" spans="1:8" s="21" customFormat="1" x14ac:dyDescent="0.25">
      <c r="A284" s="22">
        <v>35</v>
      </c>
      <c r="B284" s="23" t="str">
        <f t="shared" si="67"/>
        <v>&lt;cat&gt;</v>
      </c>
      <c r="C284" s="37" t="str">
        <f t="shared" si="66"/>
        <v>&lt;&gt;</v>
      </c>
      <c r="D284" s="24" t="str">
        <f t="shared" si="65"/>
        <v>&lt;club&gt;</v>
      </c>
      <c r="E284" s="2"/>
      <c r="F284" s="2"/>
      <c r="G284" s="25"/>
      <c r="H284" s="26"/>
    </row>
    <row r="285" spans="1:8" s="21" customFormat="1" x14ac:dyDescent="0.25">
      <c r="A285" s="22">
        <v>36</v>
      </c>
      <c r="B285" s="23" t="str">
        <f t="shared" si="67"/>
        <v>&lt;cat&gt;</v>
      </c>
      <c r="C285" s="37" t="str">
        <f t="shared" si="66"/>
        <v>&lt;&gt;</v>
      </c>
      <c r="D285" s="24" t="str">
        <f t="shared" si="65"/>
        <v>&lt;club&gt;</v>
      </c>
      <c r="E285" s="2"/>
      <c r="F285" s="2"/>
      <c r="G285" s="25"/>
      <c r="H285" s="26"/>
    </row>
    <row r="286" spans="1:8" s="21" customFormat="1" x14ac:dyDescent="0.25">
      <c r="A286" s="22">
        <v>37</v>
      </c>
      <c r="B286" s="23" t="str">
        <f t="shared" si="67"/>
        <v>&lt;cat&gt;</v>
      </c>
      <c r="C286" s="37" t="str">
        <f t="shared" si="66"/>
        <v>&lt;&gt;</v>
      </c>
      <c r="D286" s="24" t="str">
        <f t="shared" si="65"/>
        <v>&lt;club&gt;</v>
      </c>
      <c r="E286" s="2"/>
      <c r="F286" s="2"/>
      <c r="G286" s="25"/>
      <c r="H286" s="26"/>
    </row>
    <row r="287" spans="1:8" s="21" customFormat="1" x14ac:dyDescent="0.25">
      <c r="A287" s="22">
        <v>38</v>
      </c>
      <c r="B287" s="23" t="str">
        <f t="shared" si="67"/>
        <v>&lt;cat&gt;</v>
      </c>
      <c r="C287" s="37" t="str">
        <f t="shared" si="66"/>
        <v>&lt;&gt;</v>
      </c>
      <c r="D287" s="24" t="str">
        <f t="shared" si="65"/>
        <v>&lt;club&gt;</v>
      </c>
      <c r="E287" s="2"/>
      <c r="F287" s="2"/>
      <c r="G287" s="25"/>
      <c r="H287" s="26"/>
    </row>
    <row r="288" spans="1:8" s="21" customFormat="1" x14ac:dyDescent="0.25">
      <c r="A288" s="22">
        <v>39</v>
      </c>
      <c r="B288" s="23" t="str">
        <f t="shared" si="67"/>
        <v>&lt;cat&gt;</v>
      </c>
      <c r="C288" s="37" t="str">
        <f t="shared" si="66"/>
        <v>&lt;&gt;</v>
      </c>
      <c r="D288" s="24" t="str">
        <f t="shared" si="65"/>
        <v>&lt;club&gt;</v>
      </c>
      <c r="E288" s="2"/>
      <c r="F288" s="2"/>
      <c r="G288" s="25"/>
      <c r="H288" s="26"/>
    </row>
    <row r="289" spans="1:8" s="21" customFormat="1" x14ac:dyDescent="0.25">
      <c r="A289" s="22">
        <v>40</v>
      </c>
      <c r="B289" s="23" t="str">
        <f t="shared" si="67"/>
        <v>&lt;cat&gt;</v>
      </c>
      <c r="C289" s="37" t="str">
        <f t="shared" si="66"/>
        <v>&lt;&gt;</v>
      </c>
      <c r="D289" s="24" t="str">
        <f t="shared" si="65"/>
        <v>&lt;club&gt;</v>
      </c>
      <c r="E289" s="2"/>
      <c r="F289" s="2"/>
      <c r="G289" s="25"/>
      <c r="H289" s="26"/>
    </row>
    <row r="290" spans="1:8" s="21" customFormat="1" x14ac:dyDescent="0.25">
      <c r="A290" s="22">
        <v>41</v>
      </c>
      <c r="B290" s="23" t="str">
        <f t="shared" si="67"/>
        <v>&lt;cat&gt;</v>
      </c>
      <c r="C290" s="37" t="str">
        <f t="shared" si="66"/>
        <v>&lt;&gt;</v>
      </c>
      <c r="D290" s="24" t="str">
        <f t="shared" si="65"/>
        <v>&lt;club&gt;</v>
      </c>
      <c r="E290" s="2"/>
      <c r="F290" s="2"/>
      <c r="G290" s="25"/>
      <c r="H290" s="26"/>
    </row>
    <row r="291" spans="1:8" s="21" customFormat="1" x14ac:dyDescent="0.25">
      <c r="A291" s="22">
        <v>42</v>
      </c>
      <c r="B291" s="23" t="str">
        <f t="shared" si="67"/>
        <v>&lt;cat&gt;</v>
      </c>
      <c r="C291" s="37" t="str">
        <f t="shared" si="66"/>
        <v>&lt;&gt;</v>
      </c>
      <c r="D291" s="24" t="str">
        <f t="shared" si="65"/>
        <v>&lt;club&gt;</v>
      </c>
      <c r="E291" s="2"/>
      <c r="F291" s="2"/>
      <c r="G291" s="25"/>
      <c r="H291" s="26"/>
    </row>
    <row r="292" spans="1:8" s="21" customFormat="1" x14ac:dyDescent="0.25">
      <c r="A292" s="22">
        <v>43</v>
      </c>
      <c r="B292" s="23" t="str">
        <f t="shared" si="67"/>
        <v>&lt;cat&gt;</v>
      </c>
      <c r="C292" s="37" t="str">
        <f t="shared" si="66"/>
        <v>&lt;&gt;</v>
      </c>
      <c r="D292" s="24" t="str">
        <f t="shared" si="65"/>
        <v>&lt;club&gt;</v>
      </c>
      <c r="E292" s="2"/>
      <c r="F292" s="2"/>
      <c r="G292" s="25"/>
      <c r="H292" s="26"/>
    </row>
    <row r="293" spans="1:8" s="21" customFormat="1" x14ac:dyDescent="0.25">
      <c r="A293" s="22">
        <v>44</v>
      </c>
      <c r="B293" s="23" t="str">
        <f t="shared" si="67"/>
        <v>&lt;cat&gt;</v>
      </c>
      <c r="C293" s="37" t="str">
        <f t="shared" si="66"/>
        <v>&lt;&gt;</v>
      </c>
      <c r="D293" s="24" t="str">
        <f t="shared" si="65"/>
        <v>&lt;club&gt;</v>
      </c>
      <c r="E293" s="2"/>
      <c r="F293" s="2"/>
      <c r="G293" s="25"/>
      <c r="H293" s="26"/>
    </row>
    <row r="294" spans="1:8" s="21" customFormat="1" x14ac:dyDescent="0.25">
      <c r="A294" s="22">
        <v>45</v>
      </c>
      <c r="B294" s="23" t="str">
        <f t="shared" si="67"/>
        <v>&lt;cat&gt;</v>
      </c>
      <c r="C294" s="37" t="str">
        <f t="shared" si="66"/>
        <v>&lt;&gt;</v>
      </c>
      <c r="D294" s="24" t="str">
        <f t="shared" si="65"/>
        <v>&lt;club&gt;</v>
      </c>
      <c r="E294" s="2"/>
      <c r="F294" s="2"/>
      <c r="G294" s="25"/>
      <c r="H294" s="26"/>
    </row>
    <row r="295" spans="1:8" s="21" customFormat="1" x14ac:dyDescent="0.25">
      <c r="A295" s="22">
        <v>46</v>
      </c>
      <c r="B295" s="23" t="str">
        <f t="shared" si="67"/>
        <v>&lt;cat&gt;</v>
      </c>
      <c r="C295" s="37" t="str">
        <f t="shared" si="66"/>
        <v>&lt;&gt;</v>
      </c>
      <c r="D295" s="24" t="str">
        <f t="shared" si="65"/>
        <v>&lt;club&gt;</v>
      </c>
      <c r="E295" s="2"/>
      <c r="F295" s="2"/>
      <c r="G295" s="25"/>
      <c r="H295" s="26"/>
    </row>
    <row r="296" spans="1:8" s="21" customFormat="1" x14ac:dyDescent="0.25">
      <c r="A296" s="22">
        <v>47</v>
      </c>
      <c r="B296" s="23" t="str">
        <f t="shared" si="67"/>
        <v>&lt;cat&gt;</v>
      </c>
      <c r="C296" s="37" t="str">
        <f t="shared" si="66"/>
        <v>&lt;&gt;</v>
      </c>
      <c r="D296" s="24" t="str">
        <f t="shared" si="65"/>
        <v>&lt;club&gt;</v>
      </c>
      <c r="E296" s="2"/>
      <c r="F296" s="2"/>
      <c r="G296" s="25"/>
      <c r="H296" s="26"/>
    </row>
    <row r="297" spans="1:8" s="21" customFormat="1" x14ac:dyDescent="0.25">
      <c r="A297" s="22">
        <v>48</v>
      </c>
      <c r="B297" s="23" t="str">
        <f t="shared" si="67"/>
        <v>&lt;cat&gt;</v>
      </c>
      <c r="C297" s="37" t="str">
        <f t="shared" si="66"/>
        <v>&lt;&gt;</v>
      </c>
      <c r="D297" s="24" t="str">
        <f t="shared" si="65"/>
        <v>&lt;club&gt;</v>
      </c>
      <c r="E297" s="2"/>
      <c r="F297" s="2"/>
      <c r="G297" s="25"/>
      <c r="H297" s="26"/>
    </row>
    <row r="298" spans="1:8" s="21" customFormat="1" x14ac:dyDescent="0.25">
      <c r="A298" s="22">
        <v>49</v>
      </c>
      <c r="B298" s="23" t="str">
        <f t="shared" si="67"/>
        <v>&lt;cat&gt;</v>
      </c>
      <c r="C298" s="37" t="str">
        <f t="shared" si="66"/>
        <v>&lt;&gt;</v>
      </c>
      <c r="D298" s="24" t="str">
        <f t="shared" si="65"/>
        <v>&lt;club&gt;</v>
      </c>
      <c r="E298" s="2"/>
      <c r="F298" s="2"/>
      <c r="G298" s="25"/>
      <c r="H298" s="26"/>
    </row>
    <row r="299" spans="1:8" s="21" customFormat="1" x14ac:dyDescent="0.25">
      <c r="A299" s="22">
        <v>50</v>
      </c>
      <c r="B299" s="23" t="str">
        <f t="shared" si="67"/>
        <v>&lt;cat&gt;</v>
      </c>
      <c r="C299" s="37" t="str">
        <f t="shared" si="66"/>
        <v>&lt;&gt;</v>
      </c>
      <c r="D299" s="24" t="str">
        <f t="shared" si="65"/>
        <v>&lt;club&gt;</v>
      </c>
      <c r="E299" s="2"/>
      <c r="F299" s="2"/>
      <c r="G299" s="25"/>
      <c r="H299" s="26"/>
    </row>
    <row r="300" spans="1:8" s="21" customFormat="1" x14ac:dyDescent="0.25">
      <c r="A300" s="22">
        <v>51</v>
      </c>
      <c r="B300" s="23" t="str">
        <f t="shared" si="67"/>
        <v>&lt;cat&gt;</v>
      </c>
      <c r="C300" s="37" t="str">
        <f t="shared" si="66"/>
        <v>&lt;&gt;</v>
      </c>
      <c r="D300" s="24" t="str">
        <f t="shared" si="65"/>
        <v>&lt;club&gt;</v>
      </c>
      <c r="E300" s="2"/>
      <c r="F300" s="2"/>
      <c r="G300" s="25"/>
      <c r="H300" s="26"/>
    </row>
    <row r="301" spans="1:8" s="21" customFormat="1" x14ac:dyDescent="0.25">
      <c r="A301" s="22">
        <v>52</v>
      </c>
      <c r="B301" s="23" t="str">
        <f t="shared" si="67"/>
        <v>&lt;cat&gt;</v>
      </c>
      <c r="C301" s="37" t="str">
        <f t="shared" si="66"/>
        <v>&lt;&gt;</v>
      </c>
      <c r="D301" s="24" t="str">
        <f t="shared" si="65"/>
        <v>&lt;club&gt;</v>
      </c>
      <c r="E301" s="2"/>
      <c r="F301" s="2"/>
      <c r="G301" s="25"/>
      <c r="H301" s="26"/>
    </row>
    <row r="302" spans="1:8" s="21" customFormat="1" x14ac:dyDescent="0.25">
      <c r="A302" s="22">
        <v>53</v>
      </c>
      <c r="B302" s="23" t="str">
        <f t="shared" si="67"/>
        <v>&lt;cat&gt;</v>
      </c>
      <c r="C302" s="37" t="str">
        <f t="shared" si="66"/>
        <v>&lt;&gt;</v>
      </c>
      <c r="D302" s="24" t="str">
        <f t="shared" si="65"/>
        <v>&lt;club&gt;</v>
      </c>
      <c r="E302" s="2"/>
      <c r="F302" s="2"/>
      <c r="G302" s="25"/>
      <c r="H302" s="26"/>
    </row>
    <row r="303" spans="1:8" s="21" customFormat="1" x14ac:dyDescent="0.25">
      <c r="A303" s="22">
        <v>54</v>
      </c>
      <c r="B303" s="23" t="str">
        <f t="shared" si="67"/>
        <v>&lt;cat&gt;</v>
      </c>
      <c r="C303" s="37" t="str">
        <f t="shared" si="66"/>
        <v>&lt;&gt;</v>
      </c>
      <c r="D303" s="24" t="str">
        <f t="shared" si="65"/>
        <v>&lt;club&gt;</v>
      </c>
      <c r="E303" s="2"/>
      <c r="F303" s="2"/>
      <c r="G303" s="25"/>
      <c r="H303" s="26"/>
    </row>
    <row r="304" spans="1:8" s="21" customFormat="1" x14ac:dyDescent="0.25">
      <c r="A304" s="22">
        <v>55</v>
      </c>
      <c r="B304" s="23" t="str">
        <f t="shared" si="67"/>
        <v>&lt;cat&gt;</v>
      </c>
      <c r="C304" s="37" t="str">
        <f t="shared" si="66"/>
        <v>&lt;&gt;</v>
      </c>
      <c r="D304" s="24" t="str">
        <f t="shared" si="65"/>
        <v>&lt;club&gt;</v>
      </c>
      <c r="E304" s="2"/>
      <c r="F304" s="2"/>
      <c r="G304" s="25"/>
      <c r="H304" s="26"/>
    </row>
    <row r="305" spans="1:8" s="21" customFormat="1" x14ac:dyDescent="0.25">
      <c r="A305" s="22">
        <v>56</v>
      </c>
      <c r="B305" s="23" t="str">
        <f t="shared" si="67"/>
        <v>&lt;cat&gt;</v>
      </c>
      <c r="C305" s="37" t="str">
        <f t="shared" si="66"/>
        <v>&lt;&gt;</v>
      </c>
      <c r="D305" s="24" t="str">
        <f t="shared" si="65"/>
        <v>&lt;club&gt;</v>
      </c>
      <c r="E305" s="2"/>
      <c r="F305" s="2"/>
      <c r="G305" s="25"/>
      <c r="H305" s="26"/>
    </row>
    <row r="306" spans="1:8" s="21" customFormat="1" x14ac:dyDescent="0.25">
      <c r="A306" s="22">
        <v>57</v>
      </c>
      <c r="B306" s="23" t="str">
        <f t="shared" si="67"/>
        <v>&lt;cat&gt;</v>
      </c>
      <c r="C306" s="37" t="str">
        <f t="shared" si="66"/>
        <v>&lt;&gt;</v>
      </c>
      <c r="D306" s="24" t="str">
        <f t="shared" si="65"/>
        <v>&lt;club&gt;</v>
      </c>
      <c r="E306" s="2"/>
      <c r="F306" s="2"/>
      <c r="G306" s="25"/>
      <c r="H306" s="26"/>
    </row>
    <row r="307" spans="1:8" s="21" customFormat="1" x14ac:dyDescent="0.25">
      <c r="A307" s="22">
        <v>58</v>
      </c>
      <c r="B307" s="23" t="str">
        <f t="shared" si="67"/>
        <v>&lt;cat&gt;</v>
      </c>
      <c r="C307" s="37" t="str">
        <f t="shared" si="66"/>
        <v>&lt;&gt;</v>
      </c>
      <c r="D307" s="24" t="str">
        <f t="shared" si="65"/>
        <v>&lt;club&gt;</v>
      </c>
      <c r="E307" s="2"/>
      <c r="F307" s="2"/>
      <c r="G307" s="25"/>
      <c r="H307" s="26"/>
    </row>
    <row r="308" spans="1:8" s="21" customFormat="1" x14ac:dyDescent="0.25">
      <c r="A308" s="22">
        <v>59</v>
      </c>
      <c r="B308" s="23" t="str">
        <f t="shared" si="67"/>
        <v>&lt;cat&gt;</v>
      </c>
      <c r="C308" s="37" t="str">
        <f t="shared" si="66"/>
        <v>&lt;&gt;</v>
      </c>
      <c r="D308" s="24" t="str">
        <f t="shared" si="65"/>
        <v>&lt;club&gt;</v>
      </c>
      <c r="E308" s="2"/>
      <c r="F308" s="2"/>
      <c r="G308" s="25"/>
      <c r="H308" s="26"/>
    </row>
    <row r="309" spans="1:8" s="21" customFormat="1" x14ac:dyDescent="0.25">
      <c r="A309" s="22">
        <v>60</v>
      </c>
      <c r="B309" s="23" t="str">
        <f t="shared" si="67"/>
        <v>&lt;cat&gt;</v>
      </c>
      <c r="C309" s="37" t="str">
        <f t="shared" si="66"/>
        <v>&lt;&gt;</v>
      </c>
      <c r="D309" s="24" t="str">
        <f t="shared" si="65"/>
        <v>&lt;club&gt;</v>
      </c>
      <c r="E309" s="2"/>
      <c r="F309" s="2"/>
      <c r="G309" s="25"/>
      <c r="H309" s="26"/>
    </row>
    <row r="310" spans="1:8" s="21" customFormat="1" x14ac:dyDescent="0.25">
      <c r="A310" s="22">
        <v>61</v>
      </c>
      <c r="B310" s="23" t="str">
        <f t="shared" si="67"/>
        <v>&lt;cat&gt;</v>
      </c>
      <c r="C310" s="37" t="str">
        <f t="shared" si="66"/>
        <v>&lt;&gt;</v>
      </c>
      <c r="D310" s="24" t="str">
        <f t="shared" si="65"/>
        <v>&lt;club&gt;</v>
      </c>
      <c r="E310" s="2"/>
      <c r="F310" s="2"/>
      <c r="G310" s="25"/>
      <c r="H310" s="26"/>
    </row>
    <row r="311" spans="1:8" s="21" customFormat="1" x14ac:dyDescent="0.25">
      <c r="A311" s="22">
        <v>62</v>
      </c>
      <c r="B311" s="23" t="str">
        <f t="shared" si="67"/>
        <v>&lt;cat&gt;</v>
      </c>
      <c r="C311" s="37" t="str">
        <f t="shared" si="66"/>
        <v>&lt;&gt;</v>
      </c>
      <c r="D311" s="24" t="str">
        <f t="shared" si="65"/>
        <v>&lt;club&gt;</v>
      </c>
      <c r="E311" s="2"/>
      <c r="F311" s="2"/>
      <c r="G311" s="25"/>
      <c r="H311" s="26"/>
    </row>
    <row r="312" spans="1:8" s="21" customFormat="1" x14ac:dyDescent="0.25">
      <c r="A312" s="22">
        <v>63</v>
      </c>
      <c r="B312" s="23" t="str">
        <f t="shared" si="67"/>
        <v>&lt;cat&gt;</v>
      </c>
      <c r="C312" s="37" t="str">
        <f t="shared" si="66"/>
        <v>&lt;&gt;</v>
      </c>
      <c r="D312" s="24" t="str">
        <f t="shared" si="65"/>
        <v>&lt;club&gt;</v>
      </c>
      <c r="E312" s="2"/>
      <c r="F312" s="2"/>
      <c r="G312" s="25"/>
      <c r="H312" s="26"/>
    </row>
    <row r="313" spans="1:8" s="21" customFormat="1" x14ac:dyDescent="0.25">
      <c r="A313" s="22">
        <v>64</v>
      </c>
      <c r="B313" s="23" t="str">
        <f t="shared" si="67"/>
        <v>&lt;cat&gt;</v>
      </c>
      <c r="C313" s="37" t="str">
        <f t="shared" si="66"/>
        <v>&lt;&gt;</v>
      </c>
      <c r="D313" s="24" t="str">
        <f t="shared" si="65"/>
        <v>&lt;club&gt;</v>
      </c>
      <c r="E313" s="2"/>
      <c r="F313" s="2"/>
      <c r="G313" s="25"/>
      <c r="H313" s="26"/>
    </row>
    <row r="314" spans="1:8" s="21" customFormat="1" x14ac:dyDescent="0.25">
      <c r="A314" s="22">
        <v>65</v>
      </c>
      <c r="B314" s="23" t="str">
        <f t="shared" ref="B314:B345" si="68">IF(OR(ISBLANK($E314),$E314="-"),"&lt;cat&gt;",VLOOKUP($E314,$A$2:$E$245,2,FALSE))</f>
        <v>&lt;cat&gt;</v>
      </c>
      <c r="C314" s="37" t="str">
        <f t="shared" si="66"/>
        <v>&lt;&gt;</v>
      </c>
      <c r="D314" s="24" t="str">
        <f t="shared" si="65"/>
        <v>&lt;club&gt;</v>
      </c>
      <c r="E314" s="2"/>
      <c r="F314" s="2"/>
      <c r="G314" s="25"/>
      <c r="H314" s="26"/>
    </row>
    <row r="315" spans="1:8" s="21" customFormat="1" x14ac:dyDescent="0.25">
      <c r="A315" s="22">
        <v>66</v>
      </c>
      <c r="B315" s="23" t="str">
        <f t="shared" si="68"/>
        <v>&lt;cat&gt;</v>
      </c>
      <c r="C315" s="37" t="str">
        <f t="shared" si="66"/>
        <v>&lt;&gt;</v>
      </c>
      <c r="D315" s="24" t="str">
        <f t="shared" ref="D315:D378" si="69">IF(OR(ISBLANK($E315),$E315="-"),"&lt;club&gt;",VLOOKUP($E315,$A$2:$E$245,4,FALSE))</f>
        <v>&lt;club&gt;</v>
      </c>
      <c r="E315" s="2"/>
      <c r="F315" s="2"/>
      <c r="G315" s="25"/>
      <c r="H315" s="26"/>
    </row>
    <row r="316" spans="1:8" s="21" customFormat="1" x14ac:dyDescent="0.25">
      <c r="A316" s="22">
        <v>67</v>
      </c>
      <c r="B316" s="23" t="str">
        <f t="shared" si="68"/>
        <v>&lt;cat&gt;</v>
      </c>
      <c r="C316" s="37" t="str">
        <f t="shared" ref="C316:C379" si="70">IF(OR(ISBLANK($E316),$E316="-"),"&lt;&gt;",VLOOKUP($E316,$A$2:$E$245,3,FALSE))</f>
        <v>&lt;&gt;</v>
      </c>
      <c r="D316" s="24" t="str">
        <f t="shared" si="69"/>
        <v>&lt;club&gt;</v>
      </c>
      <c r="E316" s="2"/>
      <c r="F316" s="2"/>
      <c r="G316" s="25"/>
      <c r="H316" s="26"/>
    </row>
    <row r="317" spans="1:8" s="21" customFormat="1" x14ac:dyDescent="0.25">
      <c r="A317" s="22">
        <v>68</v>
      </c>
      <c r="B317" s="23" t="str">
        <f t="shared" si="68"/>
        <v>&lt;cat&gt;</v>
      </c>
      <c r="C317" s="37" t="str">
        <f t="shared" si="70"/>
        <v>&lt;&gt;</v>
      </c>
      <c r="D317" s="24" t="str">
        <f t="shared" si="69"/>
        <v>&lt;club&gt;</v>
      </c>
      <c r="E317" s="2"/>
      <c r="F317" s="2"/>
      <c r="G317" s="25"/>
      <c r="H317" s="26"/>
    </row>
    <row r="318" spans="1:8" s="21" customFormat="1" x14ac:dyDescent="0.25">
      <c r="A318" s="22">
        <v>69</v>
      </c>
      <c r="B318" s="23" t="str">
        <f t="shared" si="68"/>
        <v>&lt;cat&gt;</v>
      </c>
      <c r="C318" s="37" t="str">
        <f t="shared" si="70"/>
        <v>&lt;&gt;</v>
      </c>
      <c r="D318" s="24" t="str">
        <f t="shared" si="69"/>
        <v>&lt;club&gt;</v>
      </c>
      <c r="E318" s="2"/>
      <c r="F318" s="2"/>
      <c r="G318" s="25"/>
      <c r="H318" s="26"/>
    </row>
    <row r="319" spans="1:8" s="21" customFormat="1" x14ac:dyDescent="0.25">
      <c r="A319" s="22">
        <v>70</v>
      </c>
      <c r="B319" s="23" t="str">
        <f t="shared" si="68"/>
        <v>&lt;cat&gt;</v>
      </c>
      <c r="C319" s="37" t="str">
        <f t="shared" si="70"/>
        <v>&lt;&gt;</v>
      </c>
      <c r="D319" s="24" t="str">
        <f t="shared" si="69"/>
        <v>&lt;club&gt;</v>
      </c>
      <c r="E319" s="2"/>
      <c r="F319" s="2"/>
      <c r="G319" s="25"/>
      <c r="H319" s="26"/>
    </row>
    <row r="320" spans="1:8" s="21" customFormat="1" x14ac:dyDescent="0.25">
      <c r="A320" s="22">
        <v>71</v>
      </c>
      <c r="B320" s="23" t="str">
        <f t="shared" si="68"/>
        <v>&lt;cat&gt;</v>
      </c>
      <c r="C320" s="37" t="str">
        <f t="shared" si="70"/>
        <v>&lt;&gt;</v>
      </c>
      <c r="D320" s="24" t="str">
        <f t="shared" si="69"/>
        <v>&lt;club&gt;</v>
      </c>
      <c r="E320" s="2"/>
      <c r="F320" s="2"/>
      <c r="G320" s="25"/>
      <c r="H320" s="26"/>
    </row>
    <row r="321" spans="1:8" s="21" customFormat="1" x14ac:dyDescent="0.25">
      <c r="A321" s="22">
        <v>72</v>
      </c>
      <c r="B321" s="23" t="str">
        <f t="shared" si="68"/>
        <v>&lt;cat&gt;</v>
      </c>
      <c r="C321" s="37" t="str">
        <f t="shared" si="70"/>
        <v>&lt;&gt;</v>
      </c>
      <c r="D321" s="24" t="str">
        <f t="shared" si="69"/>
        <v>&lt;club&gt;</v>
      </c>
      <c r="E321" s="2"/>
      <c r="F321" s="2"/>
      <c r="G321" s="25"/>
      <c r="H321" s="26"/>
    </row>
    <row r="322" spans="1:8" s="21" customFormat="1" x14ac:dyDescent="0.25">
      <c r="A322" s="22">
        <v>73</v>
      </c>
      <c r="B322" s="23" t="str">
        <f t="shared" si="68"/>
        <v>&lt;cat&gt;</v>
      </c>
      <c r="C322" s="37" t="str">
        <f t="shared" si="70"/>
        <v>&lt;&gt;</v>
      </c>
      <c r="D322" s="24" t="str">
        <f t="shared" si="69"/>
        <v>&lt;club&gt;</v>
      </c>
      <c r="E322" s="2"/>
      <c r="F322" s="2"/>
      <c r="G322" s="25"/>
      <c r="H322" s="26"/>
    </row>
    <row r="323" spans="1:8" s="21" customFormat="1" x14ac:dyDescent="0.25">
      <c r="A323" s="22">
        <v>74</v>
      </c>
      <c r="B323" s="23" t="str">
        <f t="shared" si="68"/>
        <v>&lt;cat&gt;</v>
      </c>
      <c r="C323" s="37" t="str">
        <f t="shared" si="70"/>
        <v>&lt;&gt;</v>
      </c>
      <c r="D323" s="24" t="str">
        <f t="shared" si="69"/>
        <v>&lt;club&gt;</v>
      </c>
      <c r="E323" s="2"/>
      <c r="F323" s="2"/>
      <c r="G323" s="25"/>
      <c r="H323" s="26"/>
    </row>
    <row r="324" spans="1:8" s="21" customFormat="1" x14ac:dyDescent="0.25">
      <c r="A324" s="22">
        <v>75</v>
      </c>
      <c r="B324" s="23" t="str">
        <f t="shared" si="68"/>
        <v>&lt;cat&gt;</v>
      </c>
      <c r="C324" s="37" t="str">
        <f t="shared" si="70"/>
        <v>&lt;&gt;</v>
      </c>
      <c r="D324" s="24" t="str">
        <f t="shared" si="69"/>
        <v>&lt;club&gt;</v>
      </c>
      <c r="E324" s="2"/>
      <c r="F324" s="2"/>
      <c r="G324" s="25"/>
      <c r="H324" s="26"/>
    </row>
    <row r="325" spans="1:8" s="21" customFormat="1" x14ac:dyDescent="0.25">
      <c r="A325" s="22">
        <v>76</v>
      </c>
      <c r="B325" s="23" t="str">
        <f t="shared" si="68"/>
        <v>&lt;cat&gt;</v>
      </c>
      <c r="C325" s="37" t="str">
        <f t="shared" si="70"/>
        <v>&lt;&gt;</v>
      </c>
      <c r="D325" s="24" t="str">
        <f t="shared" si="69"/>
        <v>&lt;club&gt;</v>
      </c>
      <c r="E325" s="2"/>
      <c r="F325" s="2"/>
      <c r="G325" s="25"/>
      <c r="H325" s="26"/>
    </row>
    <row r="326" spans="1:8" s="21" customFormat="1" x14ac:dyDescent="0.25">
      <c r="A326" s="22">
        <v>77</v>
      </c>
      <c r="B326" s="23" t="str">
        <f t="shared" si="68"/>
        <v>&lt;cat&gt;</v>
      </c>
      <c r="C326" s="37" t="str">
        <f t="shared" si="70"/>
        <v>&lt;&gt;</v>
      </c>
      <c r="D326" s="24" t="str">
        <f t="shared" si="69"/>
        <v>&lt;club&gt;</v>
      </c>
      <c r="E326" s="2"/>
      <c r="F326" s="2"/>
      <c r="G326" s="25"/>
      <c r="H326" s="26"/>
    </row>
    <row r="327" spans="1:8" s="21" customFormat="1" x14ac:dyDescent="0.25">
      <c r="A327" s="22">
        <v>78</v>
      </c>
      <c r="B327" s="23" t="str">
        <f t="shared" si="68"/>
        <v>&lt;cat&gt;</v>
      </c>
      <c r="C327" s="37" t="str">
        <f t="shared" si="70"/>
        <v>&lt;&gt;</v>
      </c>
      <c r="D327" s="24" t="str">
        <f t="shared" si="69"/>
        <v>&lt;club&gt;</v>
      </c>
      <c r="E327" s="2"/>
      <c r="F327" s="2"/>
      <c r="G327" s="25"/>
      <c r="H327" s="26"/>
    </row>
    <row r="328" spans="1:8" s="21" customFormat="1" x14ac:dyDescent="0.25">
      <c r="A328" s="22">
        <v>79</v>
      </c>
      <c r="B328" s="23" t="str">
        <f t="shared" si="68"/>
        <v>&lt;cat&gt;</v>
      </c>
      <c r="C328" s="37" t="str">
        <f t="shared" si="70"/>
        <v>&lt;&gt;</v>
      </c>
      <c r="D328" s="24" t="str">
        <f t="shared" si="69"/>
        <v>&lt;club&gt;</v>
      </c>
      <c r="E328" s="2"/>
      <c r="F328" s="2"/>
      <c r="G328" s="25"/>
      <c r="H328" s="26"/>
    </row>
    <row r="329" spans="1:8" s="21" customFormat="1" x14ac:dyDescent="0.25">
      <c r="A329" s="22">
        <v>80</v>
      </c>
      <c r="B329" s="23" t="str">
        <f t="shared" si="68"/>
        <v>&lt;cat&gt;</v>
      </c>
      <c r="C329" s="37" t="str">
        <f t="shared" si="70"/>
        <v>&lt;&gt;</v>
      </c>
      <c r="D329" s="24" t="str">
        <f t="shared" si="69"/>
        <v>&lt;club&gt;</v>
      </c>
      <c r="E329" s="2"/>
      <c r="F329" s="2"/>
      <c r="G329" s="25"/>
      <c r="H329" s="26"/>
    </row>
    <row r="330" spans="1:8" s="21" customFormat="1" x14ac:dyDescent="0.25">
      <c r="A330" s="22">
        <v>81</v>
      </c>
      <c r="B330" s="23" t="str">
        <f t="shared" si="68"/>
        <v>&lt;cat&gt;</v>
      </c>
      <c r="C330" s="37" t="str">
        <f t="shared" si="70"/>
        <v>&lt;&gt;</v>
      </c>
      <c r="D330" s="24" t="str">
        <f t="shared" si="69"/>
        <v>&lt;club&gt;</v>
      </c>
      <c r="E330" s="2"/>
      <c r="F330" s="2"/>
      <c r="G330" s="25"/>
      <c r="H330" s="26"/>
    </row>
    <row r="331" spans="1:8" s="21" customFormat="1" x14ac:dyDescent="0.25">
      <c r="A331" s="22">
        <v>82</v>
      </c>
      <c r="B331" s="23" t="str">
        <f t="shared" si="68"/>
        <v>&lt;cat&gt;</v>
      </c>
      <c r="C331" s="37" t="str">
        <f t="shared" si="70"/>
        <v>&lt;&gt;</v>
      </c>
      <c r="D331" s="24" t="str">
        <f t="shared" si="69"/>
        <v>&lt;club&gt;</v>
      </c>
      <c r="E331" s="2"/>
      <c r="F331" s="2"/>
      <c r="G331" s="25"/>
      <c r="H331" s="26"/>
    </row>
    <row r="332" spans="1:8" s="21" customFormat="1" x14ac:dyDescent="0.25">
      <c r="A332" s="22">
        <v>83</v>
      </c>
      <c r="B332" s="23" t="str">
        <f t="shared" si="68"/>
        <v>&lt;cat&gt;</v>
      </c>
      <c r="C332" s="37" t="str">
        <f t="shared" si="70"/>
        <v>&lt;&gt;</v>
      </c>
      <c r="D332" s="24" t="str">
        <f t="shared" si="69"/>
        <v>&lt;club&gt;</v>
      </c>
      <c r="E332" s="2"/>
      <c r="F332" s="2"/>
      <c r="G332" s="25"/>
      <c r="H332" s="26"/>
    </row>
    <row r="333" spans="1:8" s="21" customFormat="1" x14ac:dyDescent="0.25">
      <c r="A333" s="22">
        <v>84</v>
      </c>
      <c r="B333" s="23" t="str">
        <f t="shared" si="68"/>
        <v>&lt;cat&gt;</v>
      </c>
      <c r="C333" s="37" t="str">
        <f t="shared" si="70"/>
        <v>&lt;&gt;</v>
      </c>
      <c r="D333" s="24" t="str">
        <f t="shared" si="69"/>
        <v>&lt;club&gt;</v>
      </c>
      <c r="E333" s="2"/>
      <c r="F333" s="2"/>
      <c r="G333" s="25"/>
      <c r="H333" s="26"/>
    </row>
    <row r="334" spans="1:8" s="21" customFormat="1" x14ac:dyDescent="0.25">
      <c r="A334" s="22">
        <v>85</v>
      </c>
      <c r="B334" s="23" t="str">
        <f t="shared" si="68"/>
        <v>&lt;cat&gt;</v>
      </c>
      <c r="C334" s="37" t="str">
        <f t="shared" si="70"/>
        <v>&lt;&gt;</v>
      </c>
      <c r="D334" s="24" t="str">
        <f t="shared" si="69"/>
        <v>&lt;club&gt;</v>
      </c>
      <c r="E334" s="2"/>
      <c r="F334" s="2"/>
      <c r="G334" s="25"/>
      <c r="H334" s="26"/>
    </row>
    <row r="335" spans="1:8" s="21" customFormat="1" x14ac:dyDescent="0.25">
      <c r="A335" s="22">
        <v>86</v>
      </c>
      <c r="B335" s="23" t="str">
        <f t="shared" si="68"/>
        <v>&lt;cat&gt;</v>
      </c>
      <c r="C335" s="37" t="str">
        <f t="shared" si="70"/>
        <v>&lt;&gt;</v>
      </c>
      <c r="D335" s="24" t="str">
        <f t="shared" si="69"/>
        <v>&lt;club&gt;</v>
      </c>
      <c r="E335" s="2"/>
      <c r="F335" s="2"/>
      <c r="G335" s="25"/>
      <c r="H335" s="26"/>
    </row>
    <row r="336" spans="1:8" s="21" customFormat="1" x14ac:dyDescent="0.25">
      <c r="A336" s="22">
        <v>87</v>
      </c>
      <c r="B336" s="23" t="str">
        <f t="shared" si="68"/>
        <v>&lt;cat&gt;</v>
      </c>
      <c r="C336" s="37" t="str">
        <f t="shared" si="70"/>
        <v>&lt;&gt;</v>
      </c>
      <c r="D336" s="24" t="str">
        <f t="shared" si="69"/>
        <v>&lt;club&gt;</v>
      </c>
      <c r="E336" s="2"/>
      <c r="F336" s="2"/>
      <c r="G336" s="25"/>
      <c r="H336" s="26"/>
    </row>
    <row r="337" spans="1:8" s="21" customFormat="1" x14ac:dyDescent="0.25">
      <c r="A337" s="22">
        <v>88</v>
      </c>
      <c r="B337" s="23" t="str">
        <f t="shared" si="68"/>
        <v>&lt;cat&gt;</v>
      </c>
      <c r="C337" s="37" t="str">
        <f t="shared" si="70"/>
        <v>&lt;&gt;</v>
      </c>
      <c r="D337" s="24" t="str">
        <f t="shared" si="69"/>
        <v>&lt;club&gt;</v>
      </c>
      <c r="E337" s="2"/>
      <c r="F337" s="2"/>
      <c r="G337" s="25"/>
      <c r="H337" s="26"/>
    </row>
    <row r="338" spans="1:8" s="21" customFormat="1" x14ac:dyDescent="0.25">
      <c r="A338" s="22">
        <v>89</v>
      </c>
      <c r="B338" s="23" t="str">
        <f t="shared" si="68"/>
        <v>&lt;cat&gt;</v>
      </c>
      <c r="C338" s="37" t="str">
        <f t="shared" si="70"/>
        <v>&lt;&gt;</v>
      </c>
      <c r="D338" s="24" t="str">
        <f t="shared" si="69"/>
        <v>&lt;club&gt;</v>
      </c>
      <c r="E338" s="2"/>
      <c r="F338" s="2"/>
      <c r="G338" s="25"/>
      <c r="H338" s="26"/>
    </row>
    <row r="339" spans="1:8" s="21" customFormat="1" x14ac:dyDescent="0.25">
      <c r="A339" s="22">
        <v>90</v>
      </c>
      <c r="B339" s="23" t="str">
        <f t="shared" si="68"/>
        <v>&lt;cat&gt;</v>
      </c>
      <c r="C339" s="37" t="str">
        <f t="shared" si="70"/>
        <v>&lt;&gt;</v>
      </c>
      <c r="D339" s="24" t="str">
        <f t="shared" si="69"/>
        <v>&lt;club&gt;</v>
      </c>
      <c r="E339" s="2"/>
      <c r="F339" s="2"/>
      <c r="G339" s="25"/>
      <c r="H339" s="26"/>
    </row>
    <row r="340" spans="1:8" s="21" customFormat="1" x14ac:dyDescent="0.25">
      <c r="A340" s="22">
        <v>91</v>
      </c>
      <c r="B340" s="23" t="str">
        <f t="shared" si="68"/>
        <v>&lt;cat&gt;</v>
      </c>
      <c r="C340" s="37" t="str">
        <f t="shared" si="70"/>
        <v>&lt;&gt;</v>
      </c>
      <c r="D340" s="24" t="str">
        <f t="shared" si="69"/>
        <v>&lt;club&gt;</v>
      </c>
      <c r="E340" s="2"/>
      <c r="F340" s="2"/>
      <c r="G340" s="25"/>
      <c r="H340" s="26"/>
    </row>
    <row r="341" spans="1:8" s="21" customFormat="1" x14ac:dyDescent="0.25">
      <c r="A341" s="22">
        <v>92</v>
      </c>
      <c r="B341" s="23" t="str">
        <f t="shared" si="68"/>
        <v>&lt;cat&gt;</v>
      </c>
      <c r="C341" s="37" t="str">
        <f t="shared" si="70"/>
        <v>&lt;&gt;</v>
      </c>
      <c r="D341" s="24" t="str">
        <f t="shared" si="69"/>
        <v>&lt;club&gt;</v>
      </c>
      <c r="E341" s="2"/>
      <c r="F341" s="2"/>
      <c r="G341" s="25"/>
      <c r="H341" s="26"/>
    </row>
    <row r="342" spans="1:8" s="21" customFormat="1" x14ac:dyDescent="0.25">
      <c r="A342" s="22">
        <v>93</v>
      </c>
      <c r="B342" s="23" t="str">
        <f t="shared" si="68"/>
        <v>&lt;cat&gt;</v>
      </c>
      <c r="C342" s="37" t="str">
        <f t="shared" si="70"/>
        <v>&lt;&gt;</v>
      </c>
      <c r="D342" s="24" t="str">
        <f t="shared" si="69"/>
        <v>&lt;club&gt;</v>
      </c>
      <c r="E342" s="2"/>
      <c r="F342" s="2"/>
      <c r="G342" s="25"/>
      <c r="H342" s="26"/>
    </row>
    <row r="343" spans="1:8" s="21" customFormat="1" x14ac:dyDescent="0.25">
      <c r="A343" s="22">
        <v>94</v>
      </c>
      <c r="B343" s="23" t="str">
        <f t="shared" si="68"/>
        <v>&lt;cat&gt;</v>
      </c>
      <c r="C343" s="37" t="str">
        <f t="shared" si="70"/>
        <v>&lt;&gt;</v>
      </c>
      <c r="D343" s="24" t="str">
        <f t="shared" si="69"/>
        <v>&lt;club&gt;</v>
      </c>
      <c r="E343" s="2"/>
      <c r="F343" s="2"/>
      <c r="G343" s="25"/>
      <c r="H343" s="26"/>
    </row>
    <row r="344" spans="1:8" s="21" customFormat="1" x14ac:dyDescent="0.25">
      <c r="A344" s="22">
        <v>95</v>
      </c>
      <c r="B344" s="23" t="str">
        <f t="shared" si="68"/>
        <v>&lt;cat&gt;</v>
      </c>
      <c r="C344" s="37" t="str">
        <f t="shared" si="70"/>
        <v>&lt;&gt;</v>
      </c>
      <c r="D344" s="24" t="str">
        <f t="shared" si="69"/>
        <v>&lt;club&gt;</v>
      </c>
      <c r="E344" s="2"/>
      <c r="F344" s="2"/>
      <c r="G344" s="25"/>
      <c r="H344" s="26"/>
    </row>
    <row r="345" spans="1:8" s="21" customFormat="1" x14ac:dyDescent="0.25">
      <c r="A345" s="22">
        <v>96</v>
      </c>
      <c r="B345" s="23" t="str">
        <f t="shared" si="68"/>
        <v>&lt;cat&gt;</v>
      </c>
      <c r="C345" s="37" t="str">
        <f t="shared" si="70"/>
        <v>&lt;&gt;</v>
      </c>
      <c r="D345" s="24" t="str">
        <f t="shared" si="69"/>
        <v>&lt;club&gt;</v>
      </c>
      <c r="E345" s="2"/>
      <c r="F345" s="2"/>
      <c r="G345" s="25"/>
      <c r="H345" s="26"/>
    </row>
    <row r="346" spans="1:8" s="21" customFormat="1" x14ac:dyDescent="0.25">
      <c r="A346" s="22">
        <v>97</v>
      </c>
      <c r="B346" s="23" t="str">
        <f t="shared" ref="B346:B377" si="71">IF(OR(ISBLANK($E346),$E346="-"),"&lt;cat&gt;",VLOOKUP($E346,$A$2:$E$245,2,FALSE))</f>
        <v>&lt;cat&gt;</v>
      </c>
      <c r="C346" s="37" t="str">
        <f t="shared" si="70"/>
        <v>&lt;&gt;</v>
      </c>
      <c r="D346" s="24" t="str">
        <f t="shared" si="69"/>
        <v>&lt;club&gt;</v>
      </c>
      <c r="E346" s="2"/>
      <c r="F346" s="2"/>
      <c r="G346" s="25"/>
      <c r="H346" s="26"/>
    </row>
    <row r="347" spans="1:8" s="21" customFormat="1" x14ac:dyDescent="0.25">
      <c r="A347" s="22">
        <v>98</v>
      </c>
      <c r="B347" s="23" t="str">
        <f t="shared" si="71"/>
        <v>&lt;cat&gt;</v>
      </c>
      <c r="C347" s="37" t="str">
        <f t="shared" si="70"/>
        <v>&lt;&gt;</v>
      </c>
      <c r="D347" s="24" t="str">
        <f t="shared" si="69"/>
        <v>&lt;club&gt;</v>
      </c>
      <c r="E347" s="2"/>
      <c r="F347" s="2"/>
      <c r="G347" s="25"/>
      <c r="H347" s="26"/>
    </row>
    <row r="348" spans="1:8" s="21" customFormat="1" x14ac:dyDescent="0.25">
      <c r="A348" s="22">
        <v>99</v>
      </c>
      <c r="B348" s="23" t="str">
        <f t="shared" si="71"/>
        <v>&lt;cat&gt;</v>
      </c>
      <c r="C348" s="37" t="str">
        <f t="shared" si="70"/>
        <v>&lt;&gt;</v>
      </c>
      <c r="D348" s="24" t="str">
        <f t="shared" si="69"/>
        <v>&lt;club&gt;</v>
      </c>
      <c r="E348" s="2"/>
      <c r="F348" s="2"/>
      <c r="G348" s="25"/>
      <c r="H348" s="26"/>
    </row>
    <row r="349" spans="1:8" s="21" customFormat="1" x14ac:dyDescent="0.25">
      <c r="A349" s="22">
        <v>100</v>
      </c>
      <c r="B349" s="23" t="str">
        <f t="shared" si="71"/>
        <v>&lt;cat&gt;</v>
      </c>
      <c r="C349" s="37" t="str">
        <f t="shared" si="70"/>
        <v>&lt;&gt;</v>
      </c>
      <c r="D349" s="24" t="str">
        <f t="shared" si="69"/>
        <v>&lt;club&gt;</v>
      </c>
      <c r="E349" s="2"/>
      <c r="F349" s="2"/>
      <c r="G349" s="25"/>
      <c r="H349" s="26"/>
    </row>
    <row r="350" spans="1:8" s="21" customFormat="1" x14ac:dyDescent="0.25">
      <c r="A350" s="22">
        <v>101</v>
      </c>
      <c r="B350" s="23" t="str">
        <f t="shared" si="71"/>
        <v>&lt;cat&gt;</v>
      </c>
      <c r="C350" s="37" t="str">
        <f t="shared" si="70"/>
        <v>&lt;&gt;</v>
      </c>
      <c r="D350" s="24" t="str">
        <f t="shared" si="69"/>
        <v>&lt;club&gt;</v>
      </c>
      <c r="E350" s="2"/>
      <c r="F350" s="2"/>
      <c r="G350" s="25"/>
      <c r="H350" s="26"/>
    </row>
    <row r="351" spans="1:8" s="21" customFormat="1" x14ac:dyDescent="0.25">
      <c r="A351" s="22">
        <v>102</v>
      </c>
      <c r="B351" s="23" t="str">
        <f t="shared" si="71"/>
        <v>&lt;cat&gt;</v>
      </c>
      <c r="C351" s="37" t="str">
        <f t="shared" si="70"/>
        <v>&lt;&gt;</v>
      </c>
      <c r="D351" s="24" t="str">
        <f t="shared" si="69"/>
        <v>&lt;club&gt;</v>
      </c>
      <c r="E351" s="2"/>
      <c r="F351" s="2"/>
      <c r="G351" s="25"/>
      <c r="H351" s="26"/>
    </row>
    <row r="352" spans="1:8" s="21" customFormat="1" x14ac:dyDescent="0.25">
      <c r="A352" s="22">
        <v>103</v>
      </c>
      <c r="B352" s="23" t="str">
        <f t="shared" si="71"/>
        <v>&lt;cat&gt;</v>
      </c>
      <c r="C352" s="37" t="str">
        <f t="shared" si="70"/>
        <v>&lt;&gt;</v>
      </c>
      <c r="D352" s="24" t="str">
        <f t="shared" si="69"/>
        <v>&lt;club&gt;</v>
      </c>
      <c r="E352" s="2"/>
      <c r="F352" s="2"/>
      <c r="G352" s="25"/>
      <c r="H352" s="26"/>
    </row>
    <row r="353" spans="1:8" s="21" customFormat="1" x14ac:dyDescent="0.25">
      <c r="A353" s="22">
        <v>104</v>
      </c>
      <c r="B353" s="23" t="str">
        <f t="shared" si="71"/>
        <v>&lt;cat&gt;</v>
      </c>
      <c r="C353" s="37" t="str">
        <f t="shared" si="70"/>
        <v>&lt;&gt;</v>
      </c>
      <c r="D353" s="24" t="str">
        <f t="shared" si="69"/>
        <v>&lt;club&gt;</v>
      </c>
      <c r="E353" s="2"/>
      <c r="F353" s="2"/>
      <c r="G353" s="25"/>
      <c r="H353" s="26"/>
    </row>
    <row r="354" spans="1:8" s="21" customFormat="1" x14ac:dyDescent="0.25">
      <c r="A354" s="22">
        <v>105</v>
      </c>
      <c r="B354" s="23" t="str">
        <f t="shared" si="71"/>
        <v>&lt;cat&gt;</v>
      </c>
      <c r="C354" s="37" t="str">
        <f t="shared" si="70"/>
        <v>&lt;&gt;</v>
      </c>
      <c r="D354" s="24" t="str">
        <f t="shared" si="69"/>
        <v>&lt;club&gt;</v>
      </c>
      <c r="E354" s="2"/>
      <c r="F354" s="2"/>
      <c r="G354" s="25"/>
      <c r="H354" s="26"/>
    </row>
    <row r="355" spans="1:8" s="21" customFormat="1" x14ac:dyDescent="0.25">
      <c r="A355" s="22">
        <v>106</v>
      </c>
      <c r="B355" s="23" t="str">
        <f t="shared" si="71"/>
        <v>&lt;cat&gt;</v>
      </c>
      <c r="C355" s="37" t="str">
        <f t="shared" si="70"/>
        <v>&lt;&gt;</v>
      </c>
      <c r="D355" s="24" t="str">
        <f t="shared" si="69"/>
        <v>&lt;club&gt;</v>
      </c>
      <c r="E355" s="2"/>
      <c r="F355" s="2"/>
      <c r="G355" s="25"/>
      <c r="H355" s="26"/>
    </row>
    <row r="356" spans="1:8" s="21" customFormat="1" x14ac:dyDescent="0.25">
      <c r="A356" s="22">
        <v>107</v>
      </c>
      <c r="B356" s="23" t="str">
        <f t="shared" si="71"/>
        <v>&lt;cat&gt;</v>
      </c>
      <c r="C356" s="37" t="str">
        <f t="shared" si="70"/>
        <v>&lt;&gt;</v>
      </c>
      <c r="D356" s="24" t="str">
        <f t="shared" si="69"/>
        <v>&lt;club&gt;</v>
      </c>
      <c r="E356" s="2"/>
      <c r="F356" s="2"/>
      <c r="G356" s="25"/>
      <c r="H356" s="26"/>
    </row>
    <row r="357" spans="1:8" s="21" customFormat="1" x14ac:dyDescent="0.25">
      <c r="A357" s="22">
        <v>108</v>
      </c>
      <c r="B357" s="23" t="str">
        <f t="shared" si="71"/>
        <v>&lt;cat&gt;</v>
      </c>
      <c r="C357" s="37" t="str">
        <f t="shared" si="70"/>
        <v>&lt;&gt;</v>
      </c>
      <c r="D357" s="24" t="str">
        <f t="shared" si="69"/>
        <v>&lt;club&gt;</v>
      </c>
      <c r="E357" s="2"/>
      <c r="F357" s="2"/>
      <c r="G357" s="25"/>
      <c r="H357" s="26"/>
    </row>
    <row r="358" spans="1:8" s="21" customFormat="1" x14ac:dyDescent="0.25">
      <c r="A358" s="22">
        <v>109</v>
      </c>
      <c r="B358" s="23" t="str">
        <f t="shared" si="71"/>
        <v>&lt;cat&gt;</v>
      </c>
      <c r="C358" s="37" t="str">
        <f t="shared" si="70"/>
        <v>&lt;&gt;</v>
      </c>
      <c r="D358" s="24" t="str">
        <f t="shared" si="69"/>
        <v>&lt;club&gt;</v>
      </c>
      <c r="E358" s="2"/>
      <c r="F358" s="2"/>
      <c r="G358" s="25"/>
      <c r="H358" s="26"/>
    </row>
    <row r="359" spans="1:8" s="21" customFormat="1" x14ac:dyDescent="0.25">
      <c r="A359" s="22">
        <v>110</v>
      </c>
      <c r="B359" s="23" t="str">
        <f t="shared" si="71"/>
        <v>&lt;cat&gt;</v>
      </c>
      <c r="C359" s="37" t="str">
        <f t="shared" si="70"/>
        <v>&lt;&gt;</v>
      </c>
      <c r="D359" s="24" t="str">
        <f t="shared" si="69"/>
        <v>&lt;club&gt;</v>
      </c>
      <c r="E359" s="2"/>
      <c r="F359" s="2"/>
      <c r="G359" s="25"/>
      <c r="H359" s="26"/>
    </row>
    <row r="360" spans="1:8" s="21" customFormat="1" x14ac:dyDescent="0.25">
      <c r="A360" s="22">
        <v>111</v>
      </c>
      <c r="B360" s="23" t="str">
        <f t="shared" si="71"/>
        <v>&lt;cat&gt;</v>
      </c>
      <c r="C360" s="37" t="str">
        <f t="shared" si="70"/>
        <v>&lt;&gt;</v>
      </c>
      <c r="D360" s="24" t="str">
        <f t="shared" si="69"/>
        <v>&lt;club&gt;</v>
      </c>
      <c r="E360" s="2"/>
      <c r="F360" s="2"/>
      <c r="G360" s="25"/>
      <c r="H360" s="26"/>
    </row>
    <row r="361" spans="1:8" s="21" customFormat="1" x14ac:dyDescent="0.25">
      <c r="A361" s="22">
        <v>112</v>
      </c>
      <c r="B361" s="23" t="str">
        <f t="shared" si="71"/>
        <v>&lt;cat&gt;</v>
      </c>
      <c r="C361" s="37" t="str">
        <f t="shared" si="70"/>
        <v>&lt;&gt;</v>
      </c>
      <c r="D361" s="24" t="str">
        <f t="shared" si="69"/>
        <v>&lt;club&gt;</v>
      </c>
      <c r="E361" s="2"/>
      <c r="F361" s="2"/>
      <c r="G361" s="25"/>
      <c r="H361" s="26"/>
    </row>
    <row r="362" spans="1:8" s="21" customFormat="1" x14ac:dyDescent="0.25">
      <c r="A362" s="22">
        <v>113</v>
      </c>
      <c r="B362" s="23" t="str">
        <f t="shared" si="71"/>
        <v>&lt;cat&gt;</v>
      </c>
      <c r="C362" s="37" t="str">
        <f t="shared" si="70"/>
        <v>&lt;&gt;</v>
      </c>
      <c r="D362" s="24" t="str">
        <f t="shared" si="69"/>
        <v>&lt;club&gt;</v>
      </c>
      <c r="E362" s="2"/>
      <c r="F362" s="2"/>
      <c r="G362" s="25"/>
      <c r="H362" s="26"/>
    </row>
    <row r="363" spans="1:8" s="21" customFormat="1" x14ac:dyDescent="0.25">
      <c r="A363" s="22">
        <v>114</v>
      </c>
      <c r="B363" s="23" t="str">
        <f t="shared" si="71"/>
        <v>&lt;cat&gt;</v>
      </c>
      <c r="C363" s="37" t="str">
        <f t="shared" si="70"/>
        <v>&lt;&gt;</v>
      </c>
      <c r="D363" s="24" t="str">
        <f t="shared" si="69"/>
        <v>&lt;club&gt;</v>
      </c>
      <c r="E363" s="2"/>
      <c r="F363" s="2"/>
      <c r="G363" s="25"/>
      <c r="H363" s="26"/>
    </row>
    <row r="364" spans="1:8" s="21" customFormat="1" x14ac:dyDescent="0.25">
      <c r="A364" s="22">
        <v>115</v>
      </c>
      <c r="B364" s="23" t="str">
        <f t="shared" si="71"/>
        <v>&lt;cat&gt;</v>
      </c>
      <c r="C364" s="37" t="str">
        <f t="shared" si="70"/>
        <v>&lt;&gt;</v>
      </c>
      <c r="D364" s="24" t="str">
        <f t="shared" si="69"/>
        <v>&lt;club&gt;</v>
      </c>
      <c r="E364" s="2"/>
      <c r="F364" s="2"/>
      <c r="G364" s="25"/>
      <c r="H364" s="26"/>
    </row>
    <row r="365" spans="1:8" s="21" customFormat="1" x14ac:dyDescent="0.25">
      <c r="A365" s="22">
        <v>116</v>
      </c>
      <c r="B365" s="23" t="str">
        <f t="shared" si="71"/>
        <v>&lt;cat&gt;</v>
      </c>
      <c r="C365" s="37" t="str">
        <f t="shared" si="70"/>
        <v>&lt;&gt;</v>
      </c>
      <c r="D365" s="24" t="str">
        <f t="shared" si="69"/>
        <v>&lt;club&gt;</v>
      </c>
      <c r="E365" s="2"/>
      <c r="F365" s="2"/>
      <c r="G365" s="25"/>
      <c r="H365" s="26"/>
    </row>
    <row r="366" spans="1:8" s="21" customFormat="1" x14ac:dyDescent="0.25">
      <c r="A366" s="22">
        <v>117</v>
      </c>
      <c r="B366" s="23" t="str">
        <f t="shared" si="71"/>
        <v>&lt;cat&gt;</v>
      </c>
      <c r="C366" s="37" t="str">
        <f t="shared" si="70"/>
        <v>&lt;&gt;</v>
      </c>
      <c r="D366" s="24" t="str">
        <f t="shared" si="69"/>
        <v>&lt;club&gt;</v>
      </c>
      <c r="E366" s="2"/>
      <c r="F366" s="2"/>
      <c r="G366" s="25"/>
      <c r="H366" s="26"/>
    </row>
    <row r="367" spans="1:8" s="21" customFormat="1" x14ac:dyDescent="0.25">
      <c r="A367" s="22">
        <v>118</v>
      </c>
      <c r="B367" s="23" t="str">
        <f t="shared" si="71"/>
        <v>&lt;cat&gt;</v>
      </c>
      <c r="C367" s="37" t="str">
        <f t="shared" si="70"/>
        <v>&lt;&gt;</v>
      </c>
      <c r="D367" s="24" t="str">
        <f t="shared" si="69"/>
        <v>&lt;club&gt;</v>
      </c>
      <c r="E367" s="2"/>
      <c r="F367" s="2"/>
      <c r="G367" s="25"/>
      <c r="H367" s="26"/>
    </row>
    <row r="368" spans="1:8" s="21" customFormat="1" x14ac:dyDescent="0.25">
      <c r="A368" s="22">
        <v>119</v>
      </c>
      <c r="B368" s="23" t="str">
        <f t="shared" si="71"/>
        <v>&lt;cat&gt;</v>
      </c>
      <c r="C368" s="37" t="str">
        <f t="shared" si="70"/>
        <v>&lt;&gt;</v>
      </c>
      <c r="D368" s="24" t="str">
        <f t="shared" si="69"/>
        <v>&lt;club&gt;</v>
      </c>
      <c r="E368" s="2"/>
      <c r="F368" s="2"/>
      <c r="G368" s="25"/>
      <c r="H368" s="26"/>
    </row>
    <row r="369" spans="1:8" s="21" customFormat="1" x14ac:dyDescent="0.25">
      <c r="A369" s="22">
        <v>120</v>
      </c>
      <c r="B369" s="23" t="str">
        <f t="shared" si="71"/>
        <v>&lt;cat&gt;</v>
      </c>
      <c r="C369" s="37" t="str">
        <f t="shared" si="70"/>
        <v>&lt;&gt;</v>
      </c>
      <c r="D369" s="24" t="str">
        <f t="shared" si="69"/>
        <v>&lt;club&gt;</v>
      </c>
      <c r="E369" s="2"/>
      <c r="F369" s="2"/>
      <c r="G369" s="25"/>
      <c r="H369" s="26"/>
    </row>
    <row r="370" spans="1:8" s="21" customFormat="1" x14ac:dyDescent="0.25">
      <c r="A370" s="22">
        <v>121</v>
      </c>
      <c r="B370" s="23" t="str">
        <f t="shared" si="71"/>
        <v>&lt;cat&gt;</v>
      </c>
      <c r="C370" s="37" t="str">
        <f t="shared" si="70"/>
        <v>&lt;&gt;</v>
      </c>
      <c r="D370" s="24" t="str">
        <f t="shared" si="69"/>
        <v>&lt;club&gt;</v>
      </c>
      <c r="E370" s="2"/>
      <c r="F370" s="2"/>
      <c r="G370" s="25"/>
      <c r="H370" s="26"/>
    </row>
    <row r="371" spans="1:8" s="21" customFormat="1" x14ac:dyDescent="0.25">
      <c r="A371" s="22">
        <v>122</v>
      </c>
      <c r="B371" s="23" t="str">
        <f t="shared" si="71"/>
        <v>&lt;cat&gt;</v>
      </c>
      <c r="C371" s="37" t="str">
        <f t="shared" si="70"/>
        <v>&lt;&gt;</v>
      </c>
      <c r="D371" s="24" t="str">
        <f t="shared" si="69"/>
        <v>&lt;club&gt;</v>
      </c>
      <c r="E371" s="2"/>
      <c r="F371" s="2"/>
      <c r="G371" s="25"/>
      <c r="H371" s="26"/>
    </row>
    <row r="372" spans="1:8" s="21" customFormat="1" x14ac:dyDescent="0.25">
      <c r="A372" s="22">
        <v>123</v>
      </c>
      <c r="B372" s="23" t="str">
        <f t="shared" si="71"/>
        <v>&lt;cat&gt;</v>
      </c>
      <c r="C372" s="37" t="str">
        <f t="shared" si="70"/>
        <v>&lt;&gt;</v>
      </c>
      <c r="D372" s="24" t="str">
        <f t="shared" si="69"/>
        <v>&lt;club&gt;</v>
      </c>
      <c r="E372" s="2"/>
      <c r="F372" s="2"/>
      <c r="G372" s="25"/>
      <c r="H372" s="26"/>
    </row>
    <row r="373" spans="1:8" s="21" customFormat="1" x14ac:dyDescent="0.25">
      <c r="A373" s="22">
        <v>124</v>
      </c>
      <c r="B373" s="23" t="str">
        <f t="shared" si="71"/>
        <v>&lt;cat&gt;</v>
      </c>
      <c r="C373" s="37" t="str">
        <f t="shared" si="70"/>
        <v>&lt;&gt;</v>
      </c>
      <c r="D373" s="24" t="str">
        <f t="shared" si="69"/>
        <v>&lt;club&gt;</v>
      </c>
      <c r="E373" s="2"/>
      <c r="F373" s="2"/>
      <c r="G373" s="25"/>
      <c r="H373" s="26"/>
    </row>
    <row r="374" spans="1:8" s="21" customFormat="1" x14ac:dyDescent="0.25">
      <c r="A374" s="22">
        <v>125</v>
      </c>
      <c r="B374" s="23" t="str">
        <f t="shared" si="71"/>
        <v>&lt;cat&gt;</v>
      </c>
      <c r="C374" s="37" t="str">
        <f t="shared" si="70"/>
        <v>&lt;&gt;</v>
      </c>
      <c r="D374" s="24" t="str">
        <f t="shared" si="69"/>
        <v>&lt;club&gt;</v>
      </c>
      <c r="E374" s="2"/>
      <c r="F374" s="2"/>
      <c r="G374" s="25"/>
      <c r="H374" s="26"/>
    </row>
    <row r="375" spans="1:8" s="21" customFormat="1" x14ac:dyDescent="0.25">
      <c r="A375" s="22">
        <v>126</v>
      </c>
      <c r="B375" s="23" t="str">
        <f t="shared" si="71"/>
        <v>&lt;cat&gt;</v>
      </c>
      <c r="C375" s="37" t="str">
        <f t="shared" si="70"/>
        <v>&lt;&gt;</v>
      </c>
      <c r="D375" s="24" t="str">
        <f t="shared" si="69"/>
        <v>&lt;club&gt;</v>
      </c>
      <c r="E375" s="2"/>
      <c r="F375" s="2"/>
      <c r="G375" s="25"/>
      <c r="H375" s="26"/>
    </row>
    <row r="376" spans="1:8" s="21" customFormat="1" x14ac:dyDescent="0.25">
      <c r="A376" s="22">
        <v>127</v>
      </c>
      <c r="B376" s="23" t="str">
        <f t="shared" si="71"/>
        <v>&lt;cat&gt;</v>
      </c>
      <c r="C376" s="37" t="str">
        <f t="shared" si="70"/>
        <v>&lt;&gt;</v>
      </c>
      <c r="D376" s="24" t="str">
        <f t="shared" si="69"/>
        <v>&lt;club&gt;</v>
      </c>
      <c r="E376" s="2"/>
      <c r="F376" s="2"/>
      <c r="G376" s="25"/>
      <c r="H376" s="26"/>
    </row>
    <row r="377" spans="1:8" s="21" customFormat="1" x14ac:dyDescent="0.25">
      <c r="A377" s="22">
        <v>128</v>
      </c>
      <c r="B377" s="23" t="str">
        <f t="shared" si="71"/>
        <v>&lt;cat&gt;</v>
      </c>
      <c r="C377" s="37" t="str">
        <f t="shared" si="70"/>
        <v>&lt;&gt;</v>
      </c>
      <c r="D377" s="24" t="str">
        <f t="shared" si="69"/>
        <v>&lt;club&gt;</v>
      </c>
      <c r="E377" s="2"/>
      <c r="F377" s="2"/>
      <c r="G377" s="25"/>
      <c r="H377" s="26"/>
    </row>
    <row r="378" spans="1:8" s="21" customFormat="1" x14ac:dyDescent="0.25">
      <c r="A378" s="22">
        <v>129</v>
      </c>
      <c r="B378" s="23" t="str">
        <f t="shared" ref="B378:B409" si="72">IF(OR(ISBLANK($E378),$E378="-"),"&lt;cat&gt;",VLOOKUP($E378,$A$2:$E$245,2,FALSE))</f>
        <v>&lt;cat&gt;</v>
      </c>
      <c r="C378" s="37" t="str">
        <f t="shared" si="70"/>
        <v>&lt;&gt;</v>
      </c>
      <c r="D378" s="24" t="str">
        <f t="shared" si="69"/>
        <v>&lt;club&gt;</v>
      </c>
      <c r="E378" s="2"/>
      <c r="F378" s="2"/>
      <c r="G378" s="25"/>
      <c r="H378" s="26"/>
    </row>
    <row r="379" spans="1:8" s="21" customFormat="1" x14ac:dyDescent="0.25">
      <c r="A379" s="22">
        <v>130</v>
      </c>
      <c r="B379" s="23" t="str">
        <f t="shared" si="72"/>
        <v>&lt;cat&gt;</v>
      </c>
      <c r="C379" s="37" t="str">
        <f t="shared" si="70"/>
        <v>&lt;&gt;</v>
      </c>
      <c r="D379" s="24" t="str">
        <f t="shared" ref="D379:D442" si="73">IF(OR(ISBLANK($E379),$E379="-"),"&lt;club&gt;",VLOOKUP($E379,$A$2:$E$245,4,FALSE))</f>
        <v>&lt;club&gt;</v>
      </c>
      <c r="E379" s="2"/>
      <c r="F379" s="2"/>
      <c r="G379" s="25"/>
      <c r="H379" s="26"/>
    </row>
    <row r="380" spans="1:8" s="21" customFormat="1" x14ac:dyDescent="0.25">
      <c r="A380" s="22">
        <v>131</v>
      </c>
      <c r="B380" s="23" t="str">
        <f t="shared" si="72"/>
        <v>&lt;cat&gt;</v>
      </c>
      <c r="C380" s="37" t="str">
        <f t="shared" ref="C380:C443" si="74">IF(OR(ISBLANK($E380),$E380="-"),"&lt;&gt;",VLOOKUP($E380,$A$2:$E$245,3,FALSE))</f>
        <v>&lt;&gt;</v>
      </c>
      <c r="D380" s="24" t="str">
        <f t="shared" si="73"/>
        <v>&lt;club&gt;</v>
      </c>
      <c r="E380" s="2"/>
      <c r="F380" s="2"/>
      <c r="G380" s="25"/>
      <c r="H380" s="26"/>
    </row>
    <row r="381" spans="1:8" s="21" customFormat="1" x14ac:dyDescent="0.25">
      <c r="A381" s="22">
        <v>132</v>
      </c>
      <c r="B381" s="23" t="str">
        <f t="shared" si="72"/>
        <v>&lt;cat&gt;</v>
      </c>
      <c r="C381" s="37" t="str">
        <f t="shared" si="74"/>
        <v>&lt;&gt;</v>
      </c>
      <c r="D381" s="24" t="str">
        <f t="shared" si="73"/>
        <v>&lt;club&gt;</v>
      </c>
      <c r="E381" s="2"/>
      <c r="F381" s="2"/>
      <c r="G381" s="25"/>
      <c r="H381" s="26"/>
    </row>
    <row r="382" spans="1:8" s="21" customFormat="1" x14ac:dyDescent="0.25">
      <c r="A382" s="22">
        <v>133</v>
      </c>
      <c r="B382" s="23" t="str">
        <f t="shared" si="72"/>
        <v>&lt;cat&gt;</v>
      </c>
      <c r="C382" s="37" t="str">
        <f t="shared" si="74"/>
        <v>&lt;&gt;</v>
      </c>
      <c r="D382" s="24" t="str">
        <f t="shared" si="73"/>
        <v>&lt;club&gt;</v>
      </c>
      <c r="E382" s="2"/>
      <c r="F382" s="2"/>
      <c r="G382" s="25"/>
      <c r="H382" s="26"/>
    </row>
    <row r="383" spans="1:8" s="21" customFormat="1" x14ac:dyDescent="0.25">
      <c r="A383" s="22">
        <v>134</v>
      </c>
      <c r="B383" s="23" t="str">
        <f t="shared" si="72"/>
        <v>&lt;cat&gt;</v>
      </c>
      <c r="C383" s="37" t="str">
        <f t="shared" si="74"/>
        <v>&lt;&gt;</v>
      </c>
      <c r="D383" s="24" t="str">
        <f t="shared" si="73"/>
        <v>&lt;club&gt;</v>
      </c>
      <c r="E383" s="2"/>
      <c r="F383" s="2"/>
      <c r="G383" s="25"/>
      <c r="H383" s="26"/>
    </row>
    <row r="384" spans="1:8" s="21" customFormat="1" x14ac:dyDescent="0.25">
      <c r="A384" s="22">
        <v>135</v>
      </c>
      <c r="B384" s="23" t="str">
        <f t="shared" si="72"/>
        <v>&lt;cat&gt;</v>
      </c>
      <c r="C384" s="37" t="str">
        <f t="shared" si="74"/>
        <v>&lt;&gt;</v>
      </c>
      <c r="D384" s="24" t="str">
        <f t="shared" si="73"/>
        <v>&lt;club&gt;</v>
      </c>
      <c r="E384" s="2"/>
      <c r="F384" s="2"/>
      <c r="G384" s="25"/>
      <c r="H384" s="26"/>
    </row>
    <row r="385" spans="1:8" s="21" customFormat="1" x14ac:dyDescent="0.25">
      <c r="A385" s="22">
        <v>136</v>
      </c>
      <c r="B385" s="23" t="str">
        <f t="shared" si="72"/>
        <v>&lt;cat&gt;</v>
      </c>
      <c r="C385" s="37" t="str">
        <f t="shared" si="74"/>
        <v>&lt;&gt;</v>
      </c>
      <c r="D385" s="24" t="str">
        <f t="shared" si="73"/>
        <v>&lt;club&gt;</v>
      </c>
      <c r="E385" s="2"/>
      <c r="F385" s="2"/>
      <c r="G385" s="25"/>
      <c r="H385" s="26"/>
    </row>
    <row r="386" spans="1:8" s="21" customFormat="1" x14ac:dyDescent="0.25">
      <c r="A386" s="22">
        <v>137</v>
      </c>
      <c r="B386" s="23" t="str">
        <f t="shared" si="72"/>
        <v>&lt;cat&gt;</v>
      </c>
      <c r="C386" s="37" t="str">
        <f t="shared" si="74"/>
        <v>&lt;&gt;</v>
      </c>
      <c r="D386" s="24" t="str">
        <f t="shared" si="73"/>
        <v>&lt;club&gt;</v>
      </c>
      <c r="E386" s="2"/>
      <c r="F386" s="2"/>
      <c r="G386" s="25"/>
      <c r="H386" s="26"/>
    </row>
    <row r="387" spans="1:8" s="21" customFormat="1" x14ac:dyDescent="0.25">
      <c r="A387" s="22">
        <v>138</v>
      </c>
      <c r="B387" s="23" t="str">
        <f t="shared" si="72"/>
        <v>&lt;cat&gt;</v>
      </c>
      <c r="C387" s="37" t="str">
        <f t="shared" si="74"/>
        <v>&lt;&gt;</v>
      </c>
      <c r="D387" s="24" t="str">
        <f t="shared" si="73"/>
        <v>&lt;club&gt;</v>
      </c>
      <c r="E387" s="2"/>
      <c r="F387" s="2"/>
      <c r="G387" s="25"/>
      <c r="H387" s="26"/>
    </row>
    <row r="388" spans="1:8" s="21" customFormat="1" x14ac:dyDescent="0.25">
      <c r="A388" s="22">
        <v>139</v>
      </c>
      <c r="B388" s="23" t="str">
        <f t="shared" si="72"/>
        <v>&lt;cat&gt;</v>
      </c>
      <c r="C388" s="37" t="str">
        <f t="shared" si="74"/>
        <v>&lt;&gt;</v>
      </c>
      <c r="D388" s="24" t="str">
        <f t="shared" si="73"/>
        <v>&lt;club&gt;</v>
      </c>
      <c r="E388" s="2"/>
      <c r="F388" s="2"/>
      <c r="G388" s="25"/>
      <c r="H388" s="26"/>
    </row>
    <row r="389" spans="1:8" s="21" customFormat="1" x14ac:dyDescent="0.25">
      <c r="A389" s="22">
        <v>140</v>
      </c>
      <c r="B389" s="23" t="str">
        <f t="shared" si="72"/>
        <v>&lt;cat&gt;</v>
      </c>
      <c r="C389" s="37" t="str">
        <f t="shared" si="74"/>
        <v>&lt;&gt;</v>
      </c>
      <c r="D389" s="24" t="str">
        <f t="shared" si="73"/>
        <v>&lt;club&gt;</v>
      </c>
      <c r="E389" s="2"/>
      <c r="F389" s="2"/>
      <c r="G389" s="25"/>
      <c r="H389" s="26"/>
    </row>
    <row r="390" spans="1:8" s="21" customFormat="1" x14ac:dyDescent="0.25">
      <c r="A390" s="22">
        <v>141</v>
      </c>
      <c r="B390" s="23" t="str">
        <f t="shared" si="72"/>
        <v>&lt;cat&gt;</v>
      </c>
      <c r="C390" s="37" t="str">
        <f t="shared" si="74"/>
        <v>&lt;&gt;</v>
      </c>
      <c r="D390" s="24" t="str">
        <f t="shared" si="73"/>
        <v>&lt;club&gt;</v>
      </c>
      <c r="E390" s="2"/>
      <c r="F390" s="2"/>
      <c r="G390" s="25"/>
      <c r="H390" s="26"/>
    </row>
    <row r="391" spans="1:8" s="21" customFormat="1" x14ac:dyDescent="0.25">
      <c r="A391" s="22">
        <v>142</v>
      </c>
      <c r="B391" s="23" t="str">
        <f t="shared" si="72"/>
        <v>&lt;cat&gt;</v>
      </c>
      <c r="C391" s="37" t="str">
        <f t="shared" si="74"/>
        <v>&lt;&gt;</v>
      </c>
      <c r="D391" s="24" t="str">
        <f t="shared" si="73"/>
        <v>&lt;club&gt;</v>
      </c>
      <c r="E391" s="2"/>
      <c r="F391" s="2"/>
      <c r="G391" s="25"/>
      <c r="H391" s="26"/>
    </row>
    <row r="392" spans="1:8" s="21" customFormat="1" x14ac:dyDescent="0.25">
      <c r="A392" s="22">
        <v>143</v>
      </c>
      <c r="B392" s="23" t="str">
        <f t="shared" si="72"/>
        <v>&lt;cat&gt;</v>
      </c>
      <c r="C392" s="37" t="str">
        <f t="shared" si="74"/>
        <v>&lt;&gt;</v>
      </c>
      <c r="D392" s="24" t="str">
        <f t="shared" si="73"/>
        <v>&lt;club&gt;</v>
      </c>
      <c r="E392" s="2"/>
      <c r="F392" s="2"/>
      <c r="G392" s="25"/>
      <c r="H392" s="26"/>
    </row>
    <row r="393" spans="1:8" s="21" customFormat="1" x14ac:dyDescent="0.25">
      <c r="A393" s="22">
        <v>144</v>
      </c>
      <c r="B393" s="23" t="str">
        <f t="shared" si="72"/>
        <v>&lt;cat&gt;</v>
      </c>
      <c r="C393" s="37" t="str">
        <f t="shared" si="74"/>
        <v>&lt;&gt;</v>
      </c>
      <c r="D393" s="24" t="str">
        <f t="shared" si="73"/>
        <v>&lt;club&gt;</v>
      </c>
      <c r="E393" s="2"/>
      <c r="F393" s="2"/>
      <c r="G393" s="25"/>
      <c r="H393" s="26"/>
    </row>
    <row r="394" spans="1:8" s="21" customFormat="1" x14ac:dyDescent="0.25">
      <c r="A394" s="22">
        <v>145</v>
      </c>
      <c r="B394" s="23" t="str">
        <f t="shared" si="72"/>
        <v>&lt;cat&gt;</v>
      </c>
      <c r="C394" s="37" t="str">
        <f t="shared" si="74"/>
        <v>&lt;&gt;</v>
      </c>
      <c r="D394" s="24" t="str">
        <f t="shared" si="73"/>
        <v>&lt;club&gt;</v>
      </c>
      <c r="E394" s="2"/>
      <c r="F394" s="2"/>
      <c r="G394" s="25"/>
      <c r="H394" s="26"/>
    </row>
    <row r="395" spans="1:8" s="21" customFormat="1" x14ac:dyDescent="0.25">
      <c r="A395" s="22">
        <v>146</v>
      </c>
      <c r="B395" s="23" t="str">
        <f t="shared" si="72"/>
        <v>&lt;cat&gt;</v>
      </c>
      <c r="C395" s="37" t="str">
        <f t="shared" si="74"/>
        <v>&lt;&gt;</v>
      </c>
      <c r="D395" s="24" t="str">
        <f t="shared" si="73"/>
        <v>&lt;club&gt;</v>
      </c>
      <c r="E395" s="2"/>
      <c r="F395" s="2"/>
      <c r="G395" s="25"/>
      <c r="H395" s="26"/>
    </row>
    <row r="396" spans="1:8" s="21" customFormat="1" x14ac:dyDescent="0.25">
      <c r="A396" s="22">
        <v>147</v>
      </c>
      <c r="B396" s="23" t="str">
        <f t="shared" si="72"/>
        <v>&lt;cat&gt;</v>
      </c>
      <c r="C396" s="37" t="str">
        <f t="shared" si="74"/>
        <v>&lt;&gt;</v>
      </c>
      <c r="D396" s="24" t="str">
        <f t="shared" si="73"/>
        <v>&lt;club&gt;</v>
      </c>
      <c r="E396" s="2"/>
      <c r="F396" s="2"/>
      <c r="G396" s="25"/>
      <c r="H396" s="26"/>
    </row>
    <row r="397" spans="1:8" s="21" customFormat="1" x14ac:dyDescent="0.25">
      <c r="A397" s="22">
        <v>148</v>
      </c>
      <c r="B397" s="23" t="str">
        <f t="shared" si="72"/>
        <v>&lt;cat&gt;</v>
      </c>
      <c r="C397" s="37" t="str">
        <f t="shared" si="74"/>
        <v>&lt;&gt;</v>
      </c>
      <c r="D397" s="24" t="str">
        <f t="shared" si="73"/>
        <v>&lt;club&gt;</v>
      </c>
      <c r="E397" s="2"/>
      <c r="F397" s="2"/>
      <c r="G397" s="25"/>
      <c r="H397" s="26"/>
    </row>
    <row r="398" spans="1:8" s="21" customFormat="1" x14ac:dyDescent="0.25">
      <c r="A398" s="22">
        <v>149</v>
      </c>
      <c r="B398" s="23" t="str">
        <f t="shared" si="72"/>
        <v>&lt;cat&gt;</v>
      </c>
      <c r="C398" s="37" t="str">
        <f t="shared" si="74"/>
        <v>&lt;&gt;</v>
      </c>
      <c r="D398" s="24" t="str">
        <f t="shared" si="73"/>
        <v>&lt;club&gt;</v>
      </c>
      <c r="E398" s="2"/>
      <c r="F398" s="2"/>
      <c r="G398" s="25"/>
      <c r="H398" s="26"/>
    </row>
    <row r="399" spans="1:8" s="21" customFormat="1" x14ac:dyDescent="0.25">
      <c r="A399" s="22">
        <v>150</v>
      </c>
      <c r="B399" s="23" t="str">
        <f t="shared" si="72"/>
        <v>&lt;cat&gt;</v>
      </c>
      <c r="C399" s="37" t="str">
        <f t="shared" si="74"/>
        <v>&lt;&gt;</v>
      </c>
      <c r="D399" s="24" t="str">
        <f t="shared" si="73"/>
        <v>&lt;club&gt;</v>
      </c>
      <c r="E399" s="2"/>
      <c r="F399" s="2"/>
      <c r="G399" s="25"/>
      <c r="H399" s="26"/>
    </row>
    <row r="400" spans="1:8" s="21" customFormat="1" x14ac:dyDescent="0.25">
      <c r="A400" s="22">
        <v>151</v>
      </c>
      <c r="B400" s="23" t="str">
        <f t="shared" si="72"/>
        <v>&lt;cat&gt;</v>
      </c>
      <c r="C400" s="37" t="str">
        <f t="shared" si="74"/>
        <v>&lt;&gt;</v>
      </c>
      <c r="D400" s="24" t="str">
        <f t="shared" si="73"/>
        <v>&lt;club&gt;</v>
      </c>
      <c r="E400" s="2"/>
      <c r="F400" s="2"/>
      <c r="G400" s="25"/>
      <c r="H400" s="26"/>
    </row>
    <row r="401" spans="1:8" s="21" customFormat="1" x14ac:dyDescent="0.25">
      <c r="A401" s="22">
        <v>152</v>
      </c>
      <c r="B401" s="23" t="str">
        <f t="shared" si="72"/>
        <v>&lt;cat&gt;</v>
      </c>
      <c r="C401" s="37" t="str">
        <f t="shared" si="74"/>
        <v>&lt;&gt;</v>
      </c>
      <c r="D401" s="24" t="str">
        <f t="shared" si="73"/>
        <v>&lt;club&gt;</v>
      </c>
      <c r="E401" s="2"/>
      <c r="F401" s="2"/>
      <c r="G401" s="25"/>
      <c r="H401" s="26"/>
    </row>
    <row r="402" spans="1:8" s="21" customFormat="1" x14ac:dyDescent="0.25">
      <c r="A402" s="22">
        <v>153</v>
      </c>
      <c r="B402" s="23" t="str">
        <f t="shared" si="72"/>
        <v>&lt;cat&gt;</v>
      </c>
      <c r="C402" s="37" t="str">
        <f t="shared" si="74"/>
        <v>&lt;&gt;</v>
      </c>
      <c r="D402" s="24" t="str">
        <f t="shared" si="73"/>
        <v>&lt;club&gt;</v>
      </c>
      <c r="E402" s="2"/>
      <c r="F402" s="2"/>
      <c r="G402" s="25"/>
      <c r="H402" s="26"/>
    </row>
    <row r="403" spans="1:8" s="21" customFormat="1" x14ac:dyDescent="0.25">
      <c r="A403" s="22">
        <v>154</v>
      </c>
      <c r="B403" s="23" t="str">
        <f t="shared" si="72"/>
        <v>&lt;cat&gt;</v>
      </c>
      <c r="C403" s="37" t="str">
        <f t="shared" si="74"/>
        <v>&lt;&gt;</v>
      </c>
      <c r="D403" s="24" t="str">
        <f t="shared" si="73"/>
        <v>&lt;club&gt;</v>
      </c>
      <c r="E403" s="2"/>
      <c r="F403" s="2"/>
      <c r="G403" s="25"/>
      <c r="H403" s="26"/>
    </row>
    <row r="404" spans="1:8" s="21" customFormat="1" x14ac:dyDescent="0.25">
      <c r="A404" s="22">
        <v>155</v>
      </c>
      <c r="B404" s="23" t="str">
        <f t="shared" si="72"/>
        <v>&lt;cat&gt;</v>
      </c>
      <c r="C404" s="37" t="str">
        <f t="shared" si="74"/>
        <v>&lt;&gt;</v>
      </c>
      <c r="D404" s="24" t="str">
        <f t="shared" si="73"/>
        <v>&lt;club&gt;</v>
      </c>
      <c r="E404" s="2"/>
      <c r="F404" s="2"/>
      <c r="G404" s="25"/>
      <c r="H404" s="26"/>
    </row>
    <row r="405" spans="1:8" s="21" customFormat="1" x14ac:dyDescent="0.25">
      <c r="A405" s="22">
        <v>156</v>
      </c>
      <c r="B405" s="23" t="str">
        <f t="shared" si="72"/>
        <v>&lt;cat&gt;</v>
      </c>
      <c r="C405" s="37" t="str">
        <f t="shared" si="74"/>
        <v>&lt;&gt;</v>
      </c>
      <c r="D405" s="24" t="str">
        <f t="shared" si="73"/>
        <v>&lt;club&gt;</v>
      </c>
      <c r="E405" s="2"/>
      <c r="F405" s="2"/>
      <c r="G405" s="25"/>
      <c r="H405" s="26"/>
    </row>
    <row r="406" spans="1:8" s="21" customFormat="1" x14ac:dyDescent="0.25">
      <c r="A406" s="22">
        <v>157</v>
      </c>
      <c r="B406" s="23" t="str">
        <f t="shared" si="72"/>
        <v>&lt;cat&gt;</v>
      </c>
      <c r="C406" s="37" t="str">
        <f t="shared" si="74"/>
        <v>&lt;&gt;</v>
      </c>
      <c r="D406" s="24" t="str">
        <f t="shared" si="73"/>
        <v>&lt;club&gt;</v>
      </c>
      <c r="E406" s="2"/>
      <c r="F406" s="2"/>
      <c r="G406" s="25"/>
      <c r="H406" s="26"/>
    </row>
    <row r="407" spans="1:8" s="21" customFormat="1" x14ac:dyDescent="0.25">
      <c r="A407" s="22">
        <v>158</v>
      </c>
      <c r="B407" s="23" t="str">
        <f t="shared" si="72"/>
        <v>&lt;cat&gt;</v>
      </c>
      <c r="C407" s="37" t="str">
        <f t="shared" si="74"/>
        <v>&lt;&gt;</v>
      </c>
      <c r="D407" s="24" t="str">
        <f t="shared" si="73"/>
        <v>&lt;club&gt;</v>
      </c>
      <c r="E407" s="2"/>
      <c r="F407" s="2"/>
      <c r="G407" s="25"/>
      <c r="H407" s="26"/>
    </row>
    <row r="408" spans="1:8" s="21" customFormat="1" x14ac:dyDescent="0.25">
      <c r="A408" s="22">
        <v>159</v>
      </c>
      <c r="B408" s="23" t="str">
        <f t="shared" si="72"/>
        <v>&lt;cat&gt;</v>
      </c>
      <c r="C408" s="37" t="str">
        <f t="shared" si="74"/>
        <v>&lt;&gt;</v>
      </c>
      <c r="D408" s="24" t="str">
        <f t="shared" si="73"/>
        <v>&lt;club&gt;</v>
      </c>
      <c r="E408" s="2"/>
      <c r="F408" s="2"/>
      <c r="G408" s="25"/>
      <c r="H408" s="26"/>
    </row>
    <row r="409" spans="1:8" s="21" customFormat="1" x14ac:dyDescent="0.25">
      <c r="A409" s="22">
        <v>160</v>
      </c>
      <c r="B409" s="23" t="str">
        <f t="shared" si="72"/>
        <v>&lt;cat&gt;</v>
      </c>
      <c r="C409" s="37" t="str">
        <f t="shared" si="74"/>
        <v>&lt;&gt;</v>
      </c>
      <c r="D409" s="24" t="str">
        <f t="shared" si="73"/>
        <v>&lt;club&gt;</v>
      </c>
      <c r="E409" s="2"/>
      <c r="F409" s="2"/>
      <c r="G409" s="25"/>
      <c r="H409" s="26"/>
    </row>
    <row r="410" spans="1:8" s="21" customFormat="1" x14ac:dyDescent="0.25">
      <c r="A410" s="22">
        <v>161</v>
      </c>
      <c r="B410" s="23" t="str">
        <f t="shared" ref="B410:B441" si="75">IF(OR(ISBLANK($E410),$E410="-"),"&lt;cat&gt;",VLOOKUP($E410,$A$2:$E$245,2,FALSE))</f>
        <v>&lt;cat&gt;</v>
      </c>
      <c r="C410" s="37" t="str">
        <f t="shared" si="74"/>
        <v>&lt;&gt;</v>
      </c>
      <c r="D410" s="24" t="str">
        <f t="shared" si="73"/>
        <v>&lt;club&gt;</v>
      </c>
      <c r="E410" s="2"/>
      <c r="F410" s="2"/>
      <c r="G410" s="25"/>
      <c r="H410" s="26"/>
    </row>
    <row r="411" spans="1:8" s="21" customFormat="1" x14ac:dyDescent="0.25">
      <c r="A411" s="22">
        <v>162</v>
      </c>
      <c r="B411" s="23" t="str">
        <f t="shared" si="75"/>
        <v>&lt;cat&gt;</v>
      </c>
      <c r="C411" s="37" t="str">
        <f t="shared" si="74"/>
        <v>&lt;&gt;</v>
      </c>
      <c r="D411" s="24" t="str">
        <f t="shared" si="73"/>
        <v>&lt;club&gt;</v>
      </c>
      <c r="E411" s="2"/>
      <c r="F411" s="2"/>
      <c r="G411" s="25"/>
      <c r="H411" s="26"/>
    </row>
    <row r="412" spans="1:8" s="21" customFormat="1" x14ac:dyDescent="0.25">
      <c r="A412" s="22">
        <v>163</v>
      </c>
      <c r="B412" s="23" t="str">
        <f t="shared" si="75"/>
        <v>&lt;cat&gt;</v>
      </c>
      <c r="C412" s="37" t="str">
        <f t="shared" si="74"/>
        <v>&lt;&gt;</v>
      </c>
      <c r="D412" s="24" t="str">
        <f t="shared" si="73"/>
        <v>&lt;club&gt;</v>
      </c>
      <c r="E412" s="2"/>
      <c r="F412" s="2"/>
      <c r="G412" s="25"/>
      <c r="H412" s="26"/>
    </row>
    <row r="413" spans="1:8" s="21" customFormat="1" x14ac:dyDescent="0.25">
      <c r="A413" s="22">
        <v>164</v>
      </c>
      <c r="B413" s="23" t="str">
        <f t="shared" si="75"/>
        <v>&lt;cat&gt;</v>
      </c>
      <c r="C413" s="37" t="str">
        <f t="shared" si="74"/>
        <v>&lt;&gt;</v>
      </c>
      <c r="D413" s="24" t="str">
        <f t="shared" si="73"/>
        <v>&lt;club&gt;</v>
      </c>
      <c r="E413" s="2"/>
      <c r="F413" s="2"/>
      <c r="G413" s="25"/>
      <c r="H413" s="26"/>
    </row>
    <row r="414" spans="1:8" s="21" customFormat="1" x14ac:dyDescent="0.25">
      <c r="A414" s="22">
        <v>165</v>
      </c>
      <c r="B414" s="23" t="str">
        <f t="shared" si="75"/>
        <v>&lt;cat&gt;</v>
      </c>
      <c r="C414" s="37" t="str">
        <f t="shared" si="74"/>
        <v>&lt;&gt;</v>
      </c>
      <c r="D414" s="24" t="str">
        <f t="shared" si="73"/>
        <v>&lt;club&gt;</v>
      </c>
      <c r="E414" s="2"/>
      <c r="F414" s="2"/>
      <c r="G414" s="25"/>
      <c r="H414" s="26"/>
    </row>
    <row r="415" spans="1:8" s="21" customFormat="1" x14ac:dyDescent="0.25">
      <c r="A415" s="22">
        <v>166</v>
      </c>
      <c r="B415" s="23" t="str">
        <f t="shared" si="75"/>
        <v>&lt;cat&gt;</v>
      </c>
      <c r="C415" s="37" t="str">
        <f t="shared" si="74"/>
        <v>&lt;&gt;</v>
      </c>
      <c r="D415" s="24" t="str">
        <f t="shared" si="73"/>
        <v>&lt;club&gt;</v>
      </c>
      <c r="E415" s="2"/>
      <c r="F415" s="2"/>
      <c r="G415" s="25"/>
      <c r="H415" s="26"/>
    </row>
    <row r="416" spans="1:8" s="21" customFormat="1" x14ac:dyDescent="0.25">
      <c r="A416" s="22">
        <v>167</v>
      </c>
      <c r="B416" s="23" t="str">
        <f t="shared" si="75"/>
        <v>&lt;cat&gt;</v>
      </c>
      <c r="C416" s="37" t="str">
        <f t="shared" si="74"/>
        <v>&lt;&gt;</v>
      </c>
      <c r="D416" s="24" t="str">
        <f t="shared" si="73"/>
        <v>&lt;club&gt;</v>
      </c>
      <c r="E416" s="2"/>
      <c r="F416" s="2"/>
      <c r="G416" s="25"/>
      <c r="H416" s="26"/>
    </row>
    <row r="417" spans="1:8" s="21" customFormat="1" x14ac:dyDescent="0.25">
      <c r="A417" s="22">
        <v>168</v>
      </c>
      <c r="B417" s="23" t="str">
        <f t="shared" si="75"/>
        <v>&lt;cat&gt;</v>
      </c>
      <c r="C417" s="37" t="str">
        <f t="shared" si="74"/>
        <v>&lt;&gt;</v>
      </c>
      <c r="D417" s="24" t="str">
        <f t="shared" si="73"/>
        <v>&lt;club&gt;</v>
      </c>
      <c r="E417" s="2"/>
      <c r="F417" s="2"/>
      <c r="G417" s="25"/>
      <c r="H417" s="26"/>
    </row>
    <row r="418" spans="1:8" s="21" customFormat="1" x14ac:dyDescent="0.25">
      <c r="A418" s="22">
        <v>169</v>
      </c>
      <c r="B418" s="23" t="str">
        <f t="shared" si="75"/>
        <v>&lt;cat&gt;</v>
      </c>
      <c r="C418" s="37" t="str">
        <f t="shared" si="74"/>
        <v>&lt;&gt;</v>
      </c>
      <c r="D418" s="24" t="str">
        <f t="shared" si="73"/>
        <v>&lt;club&gt;</v>
      </c>
      <c r="E418" s="2"/>
      <c r="F418" s="2"/>
      <c r="G418" s="25"/>
      <c r="H418" s="26"/>
    </row>
    <row r="419" spans="1:8" s="21" customFormat="1" x14ac:dyDescent="0.25">
      <c r="A419" s="22">
        <v>170</v>
      </c>
      <c r="B419" s="23" t="str">
        <f t="shared" si="75"/>
        <v>&lt;cat&gt;</v>
      </c>
      <c r="C419" s="37" t="str">
        <f t="shared" si="74"/>
        <v>&lt;&gt;</v>
      </c>
      <c r="D419" s="24" t="str">
        <f t="shared" si="73"/>
        <v>&lt;club&gt;</v>
      </c>
      <c r="E419" s="2"/>
      <c r="F419" s="2"/>
      <c r="G419" s="25"/>
      <c r="H419" s="26"/>
    </row>
    <row r="420" spans="1:8" s="21" customFormat="1" x14ac:dyDescent="0.25">
      <c r="A420" s="22">
        <v>171</v>
      </c>
      <c r="B420" s="23" t="str">
        <f t="shared" si="75"/>
        <v>&lt;cat&gt;</v>
      </c>
      <c r="C420" s="37" t="str">
        <f t="shared" si="74"/>
        <v>&lt;&gt;</v>
      </c>
      <c r="D420" s="24" t="str">
        <f t="shared" si="73"/>
        <v>&lt;club&gt;</v>
      </c>
      <c r="E420" s="2"/>
      <c r="F420" s="2"/>
      <c r="G420" s="25"/>
      <c r="H420" s="26"/>
    </row>
    <row r="421" spans="1:8" s="21" customFormat="1" x14ac:dyDescent="0.25">
      <c r="A421" s="22">
        <v>172</v>
      </c>
      <c r="B421" s="23" t="str">
        <f t="shared" si="75"/>
        <v>&lt;cat&gt;</v>
      </c>
      <c r="C421" s="37" t="str">
        <f t="shared" si="74"/>
        <v>&lt;&gt;</v>
      </c>
      <c r="D421" s="24" t="str">
        <f t="shared" si="73"/>
        <v>&lt;club&gt;</v>
      </c>
      <c r="E421" s="2"/>
      <c r="F421" s="2"/>
      <c r="G421" s="25"/>
      <c r="H421" s="26"/>
    </row>
    <row r="422" spans="1:8" s="21" customFormat="1" x14ac:dyDescent="0.25">
      <c r="A422" s="22">
        <v>173</v>
      </c>
      <c r="B422" s="23" t="str">
        <f t="shared" si="75"/>
        <v>&lt;cat&gt;</v>
      </c>
      <c r="C422" s="37" t="str">
        <f t="shared" si="74"/>
        <v>&lt;&gt;</v>
      </c>
      <c r="D422" s="24" t="str">
        <f t="shared" si="73"/>
        <v>&lt;club&gt;</v>
      </c>
      <c r="E422" s="2"/>
      <c r="F422" s="2"/>
      <c r="G422" s="25"/>
      <c r="H422" s="26"/>
    </row>
    <row r="423" spans="1:8" s="21" customFormat="1" x14ac:dyDescent="0.25">
      <c r="A423" s="22">
        <v>174</v>
      </c>
      <c r="B423" s="23" t="str">
        <f t="shared" si="75"/>
        <v>&lt;cat&gt;</v>
      </c>
      <c r="C423" s="37" t="str">
        <f t="shared" si="74"/>
        <v>&lt;&gt;</v>
      </c>
      <c r="D423" s="24" t="str">
        <f t="shared" si="73"/>
        <v>&lt;club&gt;</v>
      </c>
      <c r="E423" s="2"/>
      <c r="F423" s="2"/>
      <c r="G423" s="25"/>
      <c r="H423" s="26"/>
    </row>
    <row r="424" spans="1:8" s="21" customFormat="1" x14ac:dyDescent="0.25">
      <c r="A424" s="22">
        <v>175</v>
      </c>
      <c r="B424" s="23" t="str">
        <f t="shared" si="75"/>
        <v>&lt;cat&gt;</v>
      </c>
      <c r="C424" s="37" t="str">
        <f t="shared" si="74"/>
        <v>&lt;&gt;</v>
      </c>
      <c r="D424" s="24" t="str">
        <f t="shared" si="73"/>
        <v>&lt;club&gt;</v>
      </c>
      <c r="E424" s="2"/>
      <c r="F424" s="2"/>
      <c r="G424" s="25"/>
      <c r="H424" s="26"/>
    </row>
    <row r="425" spans="1:8" s="21" customFormat="1" x14ac:dyDescent="0.25">
      <c r="A425" s="22">
        <v>176</v>
      </c>
      <c r="B425" s="23" t="str">
        <f t="shared" si="75"/>
        <v>&lt;cat&gt;</v>
      </c>
      <c r="C425" s="37" t="str">
        <f t="shared" si="74"/>
        <v>&lt;&gt;</v>
      </c>
      <c r="D425" s="24" t="str">
        <f t="shared" si="73"/>
        <v>&lt;club&gt;</v>
      </c>
      <c r="E425" s="2"/>
      <c r="F425" s="2"/>
      <c r="G425" s="25"/>
      <c r="H425" s="26"/>
    </row>
    <row r="426" spans="1:8" s="21" customFormat="1" x14ac:dyDescent="0.25">
      <c r="A426" s="22">
        <v>177</v>
      </c>
      <c r="B426" s="23" t="str">
        <f t="shared" si="75"/>
        <v>&lt;cat&gt;</v>
      </c>
      <c r="C426" s="37" t="str">
        <f t="shared" si="74"/>
        <v>&lt;&gt;</v>
      </c>
      <c r="D426" s="24" t="str">
        <f t="shared" si="73"/>
        <v>&lt;club&gt;</v>
      </c>
      <c r="E426" s="2"/>
      <c r="F426" s="2"/>
      <c r="G426" s="25"/>
      <c r="H426" s="26"/>
    </row>
    <row r="427" spans="1:8" s="21" customFormat="1" x14ac:dyDescent="0.25">
      <c r="A427" s="22">
        <v>178</v>
      </c>
      <c r="B427" s="23" t="str">
        <f t="shared" si="75"/>
        <v>&lt;cat&gt;</v>
      </c>
      <c r="C427" s="37" t="str">
        <f t="shared" si="74"/>
        <v>&lt;&gt;</v>
      </c>
      <c r="D427" s="24" t="str">
        <f t="shared" si="73"/>
        <v>&lt;club&gt;</v>
      </c>
      <c r="E427" s="2"/>
      <c r="F427" s="2"/>
      <c r="G427" s="25"/>
      <c r="H427" s="26"/>
    </row>
    <row r="428" spans="1:8" s="21" customFormat="1" x14ac:dyDescent="0.25">
      <c r="A428" s="22">
        <v>179</v>
      </c>
      <c r="B428" s="23" t="str">
        <f t="shared" si="75"/>
        <v>&lt;cat&gt;</v>
      </c>
      <c r="C428" s="37" t="str">
        <f t="shared" si="74"/>
        <v>&lt;&gt;</v>
      </c>
      <c r="D428" s="24" t="str">
        <f t="shared" si="73"/>
        <v>&lt;club&gt;</v>
      </c>
      <c r="E428" s="2"/>
      <c r="F428" s="2"/>
      <c r="G428" s="25"/>
      <c r="H428" s="26"/>
    </row>
    <row r="429" spans="1:8" s="21" customFormat="1" x14ac:dyDescent="0.25">
      <c r="A429" s="22">
        <v>180</v>
      </c>
      <c r="B429" s="23" t="str">
        <f t="shared" si="75"/>
        <v>&lt;cat&gt;</v>
      </c>
      <c r="C429" s="37" t="str">
        <f t="shared" si="74"/>
        <v>&lt;&gt;</v>
      </c>
      <c r="D429" s="24" t="str">
        <f t="shared" si="73"/>
        <v>&lt;club&gt;</v>
      </c>
      <c r="E429" s="2"/>
      <c r="F429" s="2"/>
      <c r="G429" s="25"/>
      <c r="H429" s="26"/>
    </row>
    <row r="430" spans="1:8" s="21" customFormat="1" x14ac:dyDescent="0.25">
      <c r="A430" s="22">
        <v>181</v>
      </c>
      <c r="B430" s="23" t="str">
        <f t="shared" si="75"/>
        <v>&lt;cat&gt;</v>
      </c>
      <c r="C430" s="37" t="str">
        <f t="shared" si="74"/>
        <v>&lt;&gt;</v>
      </c>
      <c r="D430" s="24" t="str">
        <f t="shared" si="73"/>
        <v>&lt;club&gt;</v>
      </c>
      <c r="E430" s="2"/>
      <c r="F430" s="2"/>
      <c r="G430" s="25"/>
      <c r="H430" s="26"/>
    </row>
    <row r="431" spans="1:8" s="21" customFormat="1" x14ac:dyDescent="0.25">
      <c r="A431" s="22">
        <v>182</v>
      </c>
      <c r="B431" s="23" t="str">
        <f t="shared" si="75"/>
        <v>&lt;cat&gt;</v>
      </c>
      <c r="C431" s="37" t="str">
        <f t="shared" si="74"/>
        <v>&lt;&gt;</v>
      </c>
      <c r="D431" s="24" t="str">
        <f t="shared" si="73"/>
        <v>&lt;club&gt;</v>
      </c>
      <c r="E431" s="2"/>
      <c r="F431" s="2"/>
      <c r="G431" s="25"/>
      <c r="H431" s="26"/>
    </row>
    <row r="432" spans="1:8" s="21" customFormat="1" x14ac:dyDescent="0.25">
      <c r="A432" s="22">
        <v>183</v>
      </c>
      <c r="B432" s="23" t="str">
        <f t="shared" si="75"/>
        <v>&lt;cat&gt;</v>
      </c>
      <c r="C432" s="37" t="str">
        <f t="shared" si="74"/>
        <v>&lt;&gt;</v>
      </c>
      <c r="D432" s="24" t="str">
        <f t="shared" si="73"/>
        <v>&lt;club&gt;</v>
      </c>
      <c r="E432" s="2"/>
      <c r="F432" s="2"/>
      <c r="G432" s="25"/>
      <c r="H432" s="26"/>
    </row>
    <row r="433" spans="1:8" s="21" customFormat="1" x14ac:dyDescent="0.25">
      <c r="A433" s="22">
        <v>184</v>
      </c>
      <c r="B433" s="23" t="str">
        <f t="shared" si="75"/>
        <v>&lt;cat&gt;</v>
      </c>
      <c r="C433" s="37" t="str">
        <f t="shared" si="74"/>
        <v>&lt;&gt;</v>
      </c>
      <c r="D433" s="24" t="str">
        <f t="shared" si="73"/>
        <v>&lt;club&gt;</v>
      </c>
      <c r="E433" s="2"/>
      <c r="F433" s="2"/>
      <c r="G433" s="25"/>
      <c r="H433" s="26"/>
    </row>
    <row r="434" spans="1:8" s="21" customFormat="1" x14ac:dyDescent="0.25">
      <c r="A434" s="22">
        <v>185</v>
      </c>
      <c r="B434" s="23" t="str">
        <f t="shared" si="75"/>
        <v>&lt;cat&gt;</v>
      </c>
      <c r="C434" s="37" t="str">
        <f t="shared" si="74"/>
        <v>&lt;&gt;</v>
      </c>
      <c r="D434" s="24" t="str">
        <f t="shared" si="73"/>
        <v>&lt;club&gt;</v>
      </c>
      <c r="E434" s="2"/>
      <c r="F434" s="2"/>
      <c r="G434" s="25"/>
      <c r="H434" s="26"/>
    </row>
    <row r="435" spans="1:8" s="21" customFormat="1" x14ac:dyDescent="0.25">
      <c r="A435" s="22">
        <v>186</v>
      </c>
      <c r="B435" s="23" t="str">
        <f t="shared" si="75"/>
        <v>&lt;cat&gt;</v>
      </c>
      <c r="C435" s="37" t="str">
        <f t="shared" si="74"/>
        <v>&lt;&gt;</v>
      </c>
      <c r="D435" s="24" t="str">
        <f t="shared" si="73"/>
        <v>&lt;club&gt;</v>
      </c>
      <c r="E435" s="2"/>
      <c r="F435" s="2"/>
      <c r="G435" s="25"/>
      <c r="H435" s="26"/>
    </row>
    <row r="436" spans="1:8" s="21" customFormat="1" x14ac:dyDescent="0.25">
      <c r="A436" s="22">
        <v>187</v>
      </c>
      <c r="B436" s="23" t="str">
        <f t="shared" si="75"/>
        <v>&lt;cat&gt;</v>
      </c>
      <c r="C436" s="37" t="str">
        <f t="shared" si="74"/>
        <v>&lt;&gt;</v>
      </c>
      <c r="D436" s="24" t="str">
        <f t="shared" si="73"/>
        <v>&lt;club&gt;</v>
      </c>
      <c r="E436" s="2"/>
      <c r="F436" s="2"/>
      <c r="G436" s="25"/>
      <c r="H436" s="26"/>
    </row>
    <row r="437" spans="1:8" s="21" customFormat="1" x14ac:dyDescent="0.25">
      <c r="A437" s="22">
        <v>188</v>
      </c>
      <c r="B437" s="23" t="str">
        <f t="shared" si="75"/>
        <v>&lt;cat&gt;</v>
      </c>
      <c r="C437" s="37" t="str">
        <f t="shared" si="74"/>
        <v>&lt;&gt;</v>
      </c>
      <c r="D437" s="24" t="str">
        <f t="shared" si="73"/>
        <v>&lt;club&gt;</v>
      </c>
      <c r="E437" s="2"/>
      <c r="F437" s="2"/>
      <c r="G437" s="25"/>
      <c r="H437" s="26"/>
    </row>
    <row r="438" spans="1:8" s="21" customFormat="1" x14ac:dyDescent="0.25">
      <c r="A438" s="22">
        <v>189</v>
      </c>
      <c r="B438" s="23" t="str">
        <f t="shared" si="75"/>
        <v>&lt;cat&gt;</v>
      </c>
      <c r="C438" s="37" t="str">
        <f t="shared" si="74"/>
        <v>&lt;&gt;</v>
      </c>
      <c r="D438" s="24" t="str">
        <f t="shared" si="73"/>
        <v>&lt;club&gt;</v>
      </c>
      <c r="E438" s="2"/>
      <c r="F438" s="2"/>
      <c r="G438" s="25"/>
      <c r="H438" s="26"/>
    </row>
    <row r="439" spans="1:8" s="21" customFormat="1" x14ac:dyDescent="0.25">
      <c r="A439" s="22">
        <v>190</v>
      </c>
      <c r="B439" s="23" t="str">
        <f t="shared" si="75"/>
        <v>&lt;cat&gt;</v>
      </c>
      <c r="C439" s="37" t="str">
        <f t="shared" si="74"/>
        <v>&lt;&gt;</v>
      </c>
      <c r="D439" s="24" t="str">
        <f t="shared" si="73"/>
        <v>&lt;club&gt;</v>
      </c>
      <c r="E439" s="2"/>
      <c r="F439" s="2"/>
      <c r="G439" s="25"/>
      <c r="H439" s="26"/>
    </row>
    <row r="440" spans="1:8" s="21" customFormat="1" x14ac:dyDescent="0.25">
      <c r="A440" s="22">
        <v>191</v>
      </c>
      <c r="B440" s="23" t="str">
        <f t="shared" si="75"/>
        <v>&lt;cat&gt;</v>
      </c>
      <c r="C440" s="37" t="str">
        <f t="shared" si="74"/>
        <v>&lt;&gt;</v>
      </c>
      <c r="D440" s="24" t="str">
        <f t="shared" si="73"/>
        <v>&lt;club&gt;</v>
      </c>
      <c r="E440" s="2"/>
      <c r="F440" s="2"/>
      <c r="G440" s="25"/>
      <c r="H440" s="26"/>
    </row>
    <row r="441" spans="1:8" s="21" customFormat="1" x14ac:dyDescent="0.25">
      <c r="A441" s="22">
        <v>192</v>
      </c>
      <c r="B441" s="23" t="str">
        <f t="shared" si="75"/>
        <v>&lt;cat&gt;</v>
      </c>
      <c r="C441" s="37" t="str">
        <f t="shared" si="74"/>
        <v>&lt;&gt;</v>
      </c>
      <c r="D441" s="24" t="str">
        <f t="shared" si="73"/>
        <v>&lt;club&gt;</v>
      </c>
      <c r="E441" s="2"/>
      <c r="F441" s="2"/>
      <c r="G441" s="25"/>
      <c r="H441" s="26"/>
    </row>
    <row r="442" spans="1:8" s="21" customFormat="1" x14ac:dyDescent="0.25">
      <c r="A442" s="22">
        <v>193</v>
      </c>
      <c r="B442" s="23" t="str">
        <f t="shared" ref="B442:B449" si="76">IF(OR(ISBLANK($E442),$E442="-"),"&lt;cat&gt;",VLOOKUP($E442,$A$2:$E$245,2,FALSE))</f>
        <v>&lt;cat&gt;</v>
      </c>
      <c r="C442" s="37" t="str">
        <f t="shared" si="74"/>
        <v>&lt;&gt;</v>
      </c>
      <c r="D442" s="24" t="str">
        <f t="shared" si="73"/>
        <v>&lt;club&gt;</v>
      </c>
      <c r="E442" s="2"/>
      <c r="F442" s="2"/>
      <c r="G442" s="25"/>
      <c r="H442" s="26"/>
    </row>
    <row r="443" spans="1:8" s="21" customFormat="1" x14ac:dyDescent="0.25">
      <c r="A443" s="22">
        <v>194</v>
      </c>
      <c r="B443" s="23" t="str">
        <f t="shared" si="76"/>
        <v>&lt;cat&gt;</v>
      </c>
      <c r="C443" s="37" t="str">
        <f t="shared" si="74"/>
        <v>&lt;&gt;</v>
      </c>
      <c r="D443" s="24" t="str">
        <f t="shared" ref="D443:D449" si="77">IF(OR(ISBLANK($E443),$E443="-"),"&lt;club&gt;",VLOOKUP($E443,$A$2:$E$245,4,FALSE))</f>
        <v>&lt;club&gt;</v>
      </c>
      <c r="E443" s="2"/>
      <c r="F443" s="2"/>
      <c r="G443" s="25"/>
      <c r="H443" s="26"/>
    </row>
    <row r="444" spans="1:8" s="21" customFormat="1" x14ac:dyDescent="0.25">
      <c r="A444" s="22">
        <v>195</v>
      </c>
      <c r="B444" s="23" t="str">
        <f t="shared" si="76"/>
        <v>&lt;cat&gt;</v>
      </c>
      <c r="C444" s="37" t="str">
        <f t="shared" ref="C444:C449" si="78">IF(OR(ISBLANK($E444),$E444="-"),"&lt;&gt;",VLOOKUP($E444,$A$2:$E$245,3,FALSE))</f>
        <v>&lt;&gt;</v>
      </c>
      <c r="D444" s="24" t="str">
        <f t="shared" si="77"/>
        <v>&lt;club&gt;</v>
      </c>
      <c r="E444" s="2"/>
      <c r="F444" s="2"/>
      <c r="G444" s="25"/>
      <c r="H444" s="26"/>
    </row>
    <row r="445" spans="1:8" s="21" customFormat="1" x14ac:dyDescent="0.25">
      <c r="A445" s="22">
        <v>196</v>
      </c>
      <c r="B445" s="23" t="str">
        <f t="shared" si="76"/>
        <v>&lt;cat&gt;</v>
      </c>
      <c r="C445" s="37" t="str">
        <f t="shared" si="78"/>
        <v>&lt;&gt;</v>
      </c>
      <c r="D445" s="24" t="str">
        <f t="shared" si="77"/>
        <v>&lt;club&gt;</v>
      </c>
      <c r="E445" s="2"/>
      <c r="F445" s="2"/>
      <c r="G445" s="25"/>
      <c r="H445" s="26"/>
    </row>
    <row r="446" spans="1:8" s="21" customFormat="1" x14ac:dyDescent="0.25">
      <c r="A446" s="22">
        <v>197</v>
      </c>
      <c r="B446" s="23" t="str">
        <f t="shared" si="76"/>
        <v>&lt;cat&gt;</v>
      </c>
      <c r="C446" s="37" t="str">
        <f t="shared" si="78"/>
        <v>&lt;&gt;</v>
      </c>
      <c r="D446" s="24" t="str">
        <f t="shared" si="77"/>
        <v>&lt;club&gt;</v>
      </c>
      <c r="E446" s="2"/>
      <c r="F446" s="2"/>
      <c r="G446" s="25"/>
      <c r="H446" s="26"/>
    </row>
    <row r="447" spans="1:8" s="21" customFormat="1" x14ac:dyDescent="0.25">
      <c r="A447" s="22">
        <v>198</v>
      </c>
      <c r="B447" s="23" t="str">
        <f t="shared" si="76"/>
        <v>&lt;cat&gt;</v>
      </c>
      <c r="C447" s="37" t="str">
        <f t="shared" si="78"/>
        <v>&lt;&gt;</v>
      </c>
      <c r="D447" s="24" t="str">
        <f t="shared" si="77"/>
        <v>&lt;club&gt;</v>
      </c>
      <c r="E447" s="2"/>
      <c r="F447" s="2"/>
      <c r="G447" s="25"/>
      <c r="H447" s="26"/>
    </row>
    <row r="448" spans="1:8" s="21" customFormat="1" x14ac:dyDescent="0.25">
      <c r="A448" s="22">
        <v>199</v>
      </c>
      <c r="B448" s="23" t="str">
        <f t="shared" si="76"/>
        <v>&lt;cat&gt;</v>
      </c>
      <c r="C448" s="37" t="str">
        <f t="shared" si="78"/>
        <v>&lt;&gt;</v>
      </c>
      <c r="D448" s="24" t="str">
        <f t="shared" si="77"/>
        <v>&lt;club&gt;</v>
      </c>
      <c r="E448" s="2"/>
      <c r="F448" s="2"/>
      <c r="G448" s="25"/>
      <c r="H448" s="26"/>
    </row>
    <row r="449" spans="1:8" s="21" customFormat="1" x14ac:dyDescent="0.25">
      <c r="A449" s="22">
        <v>200</v>
      </c>
      <c r="B449" s="23" t="str">
        <f t="shared" si="76"/>
        <v>&lt;cat&gt;</v>
      </c>
      <c r="C449" s="37" t="str">
        <f t="shared" si="78"/>
        <v>&lt;&gt;</v>
      </c>
      <c r="D449" s="24" t="str">
        <f t="shared" si="77"/>
        <v>&lt;club&gt;</v>
      </c>
      <c r="E449" s="2"/>
      <c r="F449" s="2"/>
      <c r="G449" s="25"/>
      <c r="H449" s="26"/>
    </row>
    <row r="450" spans="1:8" x14ac:dyDescent="0.25"/>
    <row r="451" spans="1:8" x14ac:dyDescent="0.25"/>
    <row r="452" spans="1:8" x14ac:dyDescent="0.25"/>
    <row r="453" spans="1:8" x14ac:dyDescent="0.25"/>
    <row r="454" spans="1:8" x14ac:dyDescent="0.25"/>
    <row r="455" spans="1:8" x14ac:dyDescent="0.25"/>
    <row r="456" spans="1:8" x14ac:dyDescent="0.25"/>
    <row r="457" spans="1:8" x14ac:dyDescent="0.25"/>
    <row r="458" spans="1:8" x14ac:dyDescent="0.25"/>
    <row r="459" spans="1:8" x14ac:dyDescent="0.25"/>
    <row r="460" spans="1:8" x14ac:dyDescent="0.25"/>
    <row r="461" spans="1:8" x14ac:dyDescent="0.25"/>
    <row r="462" spans="1:8" x14ac:dyDescent="0.25"/>
    <row r="463" spans="1:8" x14ac:dyDescent="0.25"/>
    <row r="464" spans="1:8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</sheetData>
  <sheetProtection password="A52F" sheet="1" objects="1" scenarios="1" selectLockedCells="1"/>
  <sortState ref="F49:F59">
    <sortCondition ref="F49:F59"/>
  </sortState>
  <mergeCells count="4">
    <mergeCell ref="A249:F249"/>
    <mergeCell ref="A246:F246"/>
    <mergeCell ref="A247:B247"/>
    <mergeCell ref="D247:E247"/>
  </mergeCells>
  <conditionalFormatting sqref="H250:H255 H257:H449">
    <cfRule type="expression" dxfId="3" priority="10">
      <formula>($B250="Withdrawn")</formula>
    </cfRule>
  </conditionalFormatting>
  <conditionalFormatting sqref="H256">
    <cfRule type="expression" dxfId="2" priority="9">
      <formula>($B256="Withdrawn")</formula>
    </cfRule>
  </conditionalFormatting>
  <conditionalFormatting sqref="A250:D449">
    <cfRule type="expression" dxfId="1" priority="5">
      <formula>ISBLANK($E250)</formula>
    </cfRule>
  </conditionalFormatting>
  <conditionalFormatting sqref="A250:H449">
    <cfRule type="expression" dxfId="0" priority="4">
      <formula>$B250="-"</formula>
    </cfRule>
  </conditionalFormatting>
  <dataValidations count="4">
    <dataValidation type="list" allowBlank="1" showInputMessage="1" showErrorMessage="1" sqref="E250:E449">
      <formula1>$E$2:$E$245</formula1>
    </dataValidation>
    <dataValidation type="list" allowBlank="1" showInputMessage="1" showErrorMessage="1" sqref="F250:F449">
      <formula1>$F$2:$F$65</formula1>
    </dataValidation>
    <dataValidation type="list" allowBlank="1" showInputMessage="1" showErrorMessage="1" sqref="H250:H449">
      <formula1>#REF!</formula1>
    </dataValidation>
    <dataValidation type="list" allowBlank="1" showInputMessage="1" showErrorMessage="1" sqref="D247:E247">
      <formula1>$K$2:$K$9</formula1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"/>
  <sheetViews>
    <sheetView showRowColHeaders="0" showZeros="0" workbookViewId="0">
      <selection activeCell="E16" sqref="E16"/>
    </sheetView>
  </sheetViews>
  <sheetFormatPr defaultColWidth="9.140625" defaultRowHeight="15" x14ac:dyDescent="0.25"/>
  <cols>
    <col min="1" max="1" width="3.7109375" style="4" customWidth="1"/>
    <col min="2" max="2" width="15.7109375" style="4" customWidth="1"/>
    <col min="3" max="3" width="3.7109375" style="35" customWidth="1"/>
    <col min="4" max="4" width="6.7109375" style="35" customWidth="1"/>
    <col min="5" max="5" width="3.7109375" style="35" customWidth="1"/>
    <col min="6" max="6" width="6.7109375" style="35" customWidth="1"/>
    <col min="7" max="7" width="9.140625" style="4"/>
    <col min="8" max="8" width="15.7109375" style="4" customWidth="1"/>
    <col min="9" max="9" width="3.7109375" style="4" customWidth="1"/>
    <col min="10" max="10" width="6.7109375" style="41" customWidth="1"/>
    <col min="11" max="11" width="3.7109375" style="4" customWidth="1"/>
    <col min="12" max="12" width="6.7109375" style="41" customWidth="1"/>
    <col min="13" max="13" width="9.140625" style="4"/>
    <col min="14" max="14" width="15.7109375" style="4" customWidth="1"/>
    <col min="15" max="15" width="3.7109375" style="4" customWidth="1"/>
    <col min="16" max="16" width="6.7109375" style="41" customWidth="1"/>
    <col min="17" max="17" width="3.7109375" style="4" customWidth="1"/>
    <col min="18" max="18" width="6.7109375" style="41" customWidth="1"/>
    <col min="19" max="16384" width="9.140625" style="4"/>
  </cols>
  <sheetData>
    <row r="1" spans="2:18" s="38" customFormat="1" ht="18.75" x14ac:dyDescent="0.3">
      <c r="B1" s="38" t="s">
        <v>367</v>
      </c>
      <c r="C1" s="39"/>
      <c r="D1" s="39"/>
      <c r="E1" s="39"/>
      <c r="F1" s="39">
        <f>D3+F3</f>
        <v>0</v>
      </c>
      <c r="H1" s="38" t="s">
        <v>371</v>
      </c>
      <c r="I1" s="39"/>
      <c r="J1" s="40"/>
      <c r="K1" s="39"/>
      <c r="L1" s="39">
        <f>J3+L3</f>
        <v>0</v>
      </c>
      <c r="N1" s="38" t="s">
        <v>373</v>
      </c>
      <c r="O1" s="39"/>
      <c r="P1" s="40"/>
      <c r="Q1" s="39"/>
      <c r="R1" s="39">
        <f>P3+R3</f>
        <v>0</v>
      </c>
    </row>
    <row r="2" spans="2:18" x14ac:dyDescent="0.25">
      <c r="I2" s="35"/>
      <c r="K2" s="35"/>
      <c r="O2" s="35"/>
      <c r="Q2" s="35"/>
    </row>
    <row r="3" spans="2:18" s="42" customFormat="1" x14ac:dyDescent="0.25">
      <c r="B3" s="62" t="s">
        <v>378</v>
      </c>
      <c r="C3" s="63" t="s">
        <v>370</v>
      </c>
      <c r="D3" s="64">
        <f>SUM(D5:D9)</f>
        <v>0</v>
      </c>
      <c r="E3" s="63" t="s">
        <v>369</v>
      </c>
      <c r="F3" s="65">
        <f>SUM(F5:F9)</f>
        <v>0</v>
      </c>
      <c r="H3" s="62" t="s">
        <v>378</v>
      </c>
      <c r="I3" s="63" t="s">
        <v>370</v>
      </c>
      <c r="J3" s="64">
        <f>SUM(J5:J16)</f>
        <v>0</v>
      </c>
      <c r="K3" s="63" t="s">
        <v>369</v>
      </c>
      <c r="L3" s="65">
        <f>SUM(L5:L16)</f>
        <v>0</v>
      </c>
      <c r="N3" s="62" t="s">
        <v>378</v>
      </c>
      <c r="O3" s="63" t="s">
        <v>370</v>
      </c>
      <c r="P3" s="64">
        <f>SUM(P5:P17)</f>
        <v>0</v>
      </c>
      <c r="Q3" s="63" t="s">
        <v>369</v>
      </c>
      <c r="R3" s="65">
        <f>SUM(R5:R17)</f>
        <v>0</v>
      </c>
    </row>
    <row r="4" spans="2:18" x14ac:dyDescent="0.25">
      <c r="D4" s="41"/>
      <c r="F4" s="41"/>
      <c r="I4" s="35"/>
      <c r="K4" s="35"/>
      <c r="O4" s="35"/>
      <c r="Q4" s="35"/>
    </row>
    <row r="5" spans="2:18" x14ac:dyDescent="0.25">
      <c r="B5" s="43" t="s">
        <v>345</v>
      </c>
      <c r="C5" s="44" t="s">
        <v>370</v>
      </c>
      <c r="D5" s="45">
        <f>COUNTIFS(Entries!$B$250:$B$449,$B5,Entries!$C$250:$C$449,C5)</f>
        <v>0</v>
      </c>
      <c r="E5" s="44" t="s">
        <v>369</v>
      </c>
      <c r="F5" s="46">
        <f>COUNTIFS(Entries!$B$250:$B$449,$B5,Entries!$C$250:$C$449,E5)</f>
        <v>0</v>
      </c>
      <c r="H5" s="43" t="s">
        <v>337</v>
      </c>
      <c r="I5" s="44" t="s">
        <v>370</v>
      </c>
      <c r="J5" s="45">
        <f>COUNTIFS(Entries!$B$250:$B$449,$H5,Entries!$C$250:$C$449,I5)</f>
        <v>0</v>
      </c>
      <c r="K5" s="44" t="s">
        <v>369</v>
      </c>
      <c r="L5" s="46">
        <f>COUNTIFS(Entries!$B$250:$B$449,$H5,Entries!$C$250:$C$449,K5)</f>
        <v>0</v>
      </c>
      <c r="N5" s="43" t="s">
        <v>346</v>
      </c>
      <c r="O5" s="44" t="s">
        <v>370</v>
      </c>
      <c r="P5" s="45">
        <f>COUNTIFS(Entries!$B$250:$B$449,$N5,Entries!$C$250:$C$449,O5)</f>
        <v>0</v>
      </c>
      <c r="Q5" s="44" t="s">
        <v>369</v>
      </c>
      <c r="R5" s="46">
        <f>COUNTIFS(Entries!$B$250:$B$449,$N5,Entries!$C$250:$C$449,Q5)</f>
        <v>0</v>
      </c>
    </row>
    <row r="6" spans="2:18" x14ac:dyDescent="0.25">
      <c r="B6" s="47" t="s">
        <v>347</v>
      </c>
      <c r="C6" s="48" t="s">
        <v>370</v>
      </c>
      <c r="D6" s="49">
        <f>COUNTIFS(Entries!$B$250:$B$449,$B6,Entries!$C$250:$C$449,C6)</f>
        <v>0</v>
      </c>
      <c r="E6" s="48" t="s">
        <v>369</v>
      </c>
      <c r="F6" s="50">
        <f>COUNTIFS(Entries!$B$250:$B$449,$B6,Entries!$C$250:$C$449,E6)</f>
        <v>0</v>
      </c>
      <c r="H6" s="47" t="s">
        <v>336</v>
      </c>
      <c r="I6" s="48" t="s">
        <v>370</v>
      </c>
      <c r="J6" s="49">
        <f>COUNTIFS(Entries!$B$250:$B$449,$H6,Entries!$C$250:$C$449,I6)</f>
        <v>0</v>
      </c>
      <c r="K6" s="48" t="s">
        <v>369</v>
      </c>
      <c r="L6" s="50">
        <f>COUNTIFS(Entries!$B$250:$B$449,$H6,Entries!$C$250:$C$449,K6)</f>
        <v>0</v>
      </c>
      <c r="N6" s="47" t="s">
        <v>374</v>
      </c>
      <c r="O6" s="48" t="s">
        <v>370</v>
      </c>
      <c r="P6" s="49">
        <f>COUNTIFS(Entries!$B$250:$B$449,$N6,Entries!$C$250:$C$449,O6)</f>
        <v>0</v>
      </c>
      <c r="Q6" s="48" t="s">
        <v>369</v>
      </c>
      <c r="R6" s="50">
        <f>COUNTIFS(Entries!$B$250:$B$449,$N6,Entries!$C$250:$C$449,Q6)</f>
        <v>0</v>
      </c>
    </row>
    <row r="7" spans="2:18" x14ac:dyDescent="0.25">
      <c r="B7" s="47" t="s">
        <v>348</v>
      </c>
      <c r="C7" s="48" t="s">
        <v>370</v>
      </c>
      <c r="D7" s="49">
        <f>COUNTIFS(Entries!$B$250:$B$449,$B7,Entries!$C$250:$C$449,C7)</f>
        <v>0</v>
      </c>
      <c r="E7" s="48" t="s">
        <v>369</v>
      </c>
      <c r="F7" s="50">
        <f>COUNTIFS(Entries!$B$250:$B$449,$B7,Entries!$C$250:$C$449,E7)</f>
        <v>0</v>
      </c>
      <c r="H7" s="47" t="s">
        <v>273</v>
      </c>
      <c r="I7" s="48" t="s">
        <v>370</v>
      </c>
      <c r="J7" s="49">
        <f>COUNTIFS(Entries!$B$250:$B$449,$H7,Entries!$C$250:$C$449,I7)</f>
        <v>0</v>
      </c>
      <c r="K7" s="48" t="s">
        <v>369</v>
      </c>
      <c r="L7" s="50">
        <f>COUNTIFS(Entries!$B$250:$B$449,$H7,Entries!$C$250:$C$449,K7)</f>
        <v>0</v>
      </c>
      <c r="N7" s="47" t="s">
        <v>375</v>
      </c>
      <c r="O7" s="48" t="s">
        <v>370</v>
      </c>
      <c r="P7" s="49">
        <f>COUNTIFS(Entries!$B$250:$B$449,$N7,Entries!$C$250:$C$449,O7)</f>
        <v>0</v>
      </c>
      <c r="Q7" s="48" t="s">
        <v>369</v>
      </c>
      <c r="R7" s="50">
        <f>COUNTIFS(Entries!$B$250:$B$449,$N7,Entries!$C$250:$C$449,Q7)</f>
        <v>0</v>
      </c>
    </row>
    <row r="8" spans="2:18" x14ac:dyDescent="0.25">
      <c r="B8" s="47" t="s">
        <v>349</v>
      </c>
      <c r="C8" s="48" t="s">
        <v>370</v>
      </c>
      <c r="D8" s="49">
        <f>COUNTIFS(Entries!$B$250:$B$449,$B8,Entries!$C$250:$C$449,C8)</f>
        <v>0</v>
      </c>
      <c r="E8" s="48" t="s">
        <v>369</v>
      </c>
      <c r="F8" s="50">
        <f>COUNTIFS(Entries!$B$250:$B$449,$B8,Entries!$C$250:$C$449,E8)</f>
        <v>0</v>
      </c>
      <c r="H8" s="47" t="s">
        <v>267</v>
      </c>
      <c r="I8" s="48" t="s">
        <v>370</v>
      </c>
      <c r="J8" s="49">
        <f>COUNTIFS(Entries!$B$250:$B$449,$H8,Entries!$C$250:$C$449,I8)</f>
        <v>0</v>
      </c>
      <c r="K8" s="48" t="s">
        <v>369</v>
      </c>
      <c r="L8" s="50">
        <f>COUNTIFS(Entries!$B$250:$B$449,$H8,Entries!$C$250:$C$449,K8)</f>
        <v>0</v>
      </c>
      <c r="N8" s="47" t="s">
        <v>376</v>
      </c>
      <c r="O8" s="48" t="s">
        <v>370</v>
      </c>
      <c r="P8" s="49">
        <f>COUNTIFS(Entries!$B$250:$B$449,$N8,Entries!$C$250:$C$449,O8)</f>
        <v>0</v>
      </c>
      <c r="Q8" s="48" t="s">
        <v>369</v>
      </c>
      <c r="R8" s="50">
        <f>COUNTIFS(Entries!$B$250:$B$449,$N8,Entries!$C$250:$C$449,Q8)</f>
        <v>0</v>
      </c>
    </row>
    <row r="9" spans="2:18" x14ac:dyDescent="0.25">
      <c r="B9" s="51" t="s">
        <v>350</v>
      </c>
      <c r="C9" s="52" t="s">
        <v>370</v>
      </c>
      <c r="D9" s="53">
        <f>COUNTIFS(Entries!$B$250:$B$449,$B9,Entries!$C$250:$C$449,C9)</f>
        <v>0</v>
      </c>
      <c r="E9" s="52" t="s">
        <v>369</v>
      </c>
      <c r="F9" s="54">
        <f>COUNTIFS(Entries!$B$250:$B$449,$B9,Entries!$C$250:$C$449,E9)</f>
        <v>0</v>
      </c>
      <c r="H9" s="47" t="s">
        <v>266</v>
      </c>
      <c r="I9" s="48" t="s">
        <v>370</v>
      </c>
      <c r="J9" s="49">
        <f>COUNTIFS(Entries!$B$250:$B$449,$H9,Entries!$C$250:$C$449,I9)</f>
        <v>0</v>
      </c>
      <c r="K9" s="48" t="s">
        <v>369</v>
      </c>
      <c r="L9" s="50">
        <f>COUNTIFS(Entries!$B$250:$B$449,$H9,Entries!$C$250:$C$449,K9)</f>
        <v>0</v>
      </c>
      <c r="N9" s="51" t="s">
        <v>377</v>
      </c>
      <c r="O9" s="52" t="s">
        <v>370</v>
      </c>
      <c r="P9" s="53">
        <f>COUNTIFS(Entries!$B$250:$B$449,$N9,Entries!$C$250:$C$449,O9)</f>
        <v>0</v>
      </c>
      <c r="Q9" s="52" t="s">
        <v>369</v>
      </c>
      <c r="R9" s="54">
        <f>COUNTIFS(Entries!$B$250:$B$449,$N9,Entries!$C$250:$C$449,Q9)</f>
        <v>0</v>
      </c>
    </row>
    <row r="10" spans="2:18" x14ac:dyDescent="0.25">
      <c r="H10" s="47" t="s">
        <v>269</v>
      </c>
      <c r="I10" s="48" t="s">
        <v>370</v>
      </c>
      <c r="J10" s="49">
        <f>COUNTIFS(Entries!$B$250:$B$449,$H10,Entries!$C$250:$C$449,I10)</f>
        <v>0</v>
      </c>
      <c r="K10" s="48" t="s">
        <v>369</v>
      </c>
      <c r="L10" s="50">
        <f>COUNTIFS(Entries!$B$250:$B$449,$H10,Entries!$C$250:$C$449,K10)</f>
        <v>0</v>
      </c>
      <c r="P10" s="4"/>
      <c r="R10" s="4"/>
    </row>
    <row r="11" spans="2:18" s="42" customFormat="1" x14ac:dyDescent="0.25">
      <c r="D11" s="55"/>
      <c r="F11" s="55"/>
      <c r="H11" s="56" t="s">
        <v>271</v>
      </c>
      <c r="I11" s="48" t="s">
        <v>370</v>
      </c>
      <c r="J11" s="49">
        <f>COUNTIFS(Entries!$B$250:$B$449,$H11,Entries!$C$250:$C$449,I11)</f>
        <v>0</v>
      </c>
      <c r="K11" s="48" t="s">
        <v>369</v>
      </c>
      <c r="L11" s="50">
        <f>COUNTIFS(Entries!$B$250:$B$449,$H11,Entries!$C$250:$C$449,K11)</f>
        <v>0</v>
      </c>
      <c r="N11" s="57" t="s">
        <v>344</v>
      </c>
      <c r="O11" s="44" t="s">
        <v>370</v>
      </c>
      <c r="P11" s="45">
        <f>COUNTIFS(Entries!$B$250:$B$449,$N11,Entries!$C$250:$C$449,O11)</f>
        <v>0</v>
      </c>
      <c r="Q11" s="44" t="s">
        <v>369</v>
      </c>
      <c r="R11" s="46">
        <f>COUNTIFS(Entries!$B$250:$B$449,$N11,Entries!$C$250:$C$449,Q11)</f>
        <v>0</v>
      </c>
    </row>
    <row r="12" spans="2:18" x14ac:dyDescent="0.25">
      <c r="H12" s="47" t="s">
        <v>272</v>
      </c>
      <c r="I12" s="48" t="s">
        <v>370</v>
      </c>
      <c r="J12" s="49">
        <f>COUNTIFS(Entries!$B$250:$B$449,$H12,Entries!$C$250:$C$449,I12)</f>
        <v>0</v>
      </c>
      <c r="K12" s="48" t="s">
        <v>369</v>
      </c>
      <c r="L12" s="50">
        <f>COUNTIFS(Entries!$B$250:$B$449,$H12,Entries!$C$250:$C$449,K12)</f>
        <v>0</v>
      </c>
      <c r="N12" s="47" t="s">
        <v>343</v>
      </c>
      <c r="O12" s="48" t="s">
        <v>370</v>
      </c>
      <c r="P12" s="49">
        <f>COUNTIFS(Entries!$B$250:$B$449,$N12,Entries!$C$250:$C$449,O12)</f>
        <v>0</v>
      </c>
      <c r="Q12" s="48" t="s">
        <v>369</v>
      </c>
      <c r="R12" s="50">
        <f>COUNTIFS(Entries!$B$250:$B$449,$N12,Entries!$C$250:$C$449,Q12)</f>
        <v>0</v>
      </c>
    </row>
    <row r="13" spans="2:18" x14ac:dyDescent="0.25">
      <c r="H13" s="47" t="s">
        <v>268</v>
      </c>
      <c r="I13" s="48" t="s">
        <v>370</v>
      </c>
      <c r="J13" s="49">
        <f>COUNTIFS(Entries!$B$250:$B$449,$H13,Entries!$C$250:$C$449,I13)</f>
        <v>0</v>
      </c>
      <c r="K13" s="48" t="s">
        <v>369</v>
      </c>
      <c r="L13" s="50">
        <f>COUNTIFS(Entries!$B$250:$B$449,$H13,Entries!$C$250:$C$449,K13)</f>
        <v>0</v>
      </c>
      <c r="N13" s="47" t="s">
        <v>338</v>
      </c>
      <c r="O13" s="48" t="s">
        <v>370</v>
      </c>
      <c r="P13" s="49">
        <f>COUNTIFS(Entries!$B$250:$B$449,$N13,Entries!$C$250:$C$449,O13)</f>
        <v>0</v>
      </c>
      <c r="Q13" s="48" t="s">
        <v>369</v>
      </c>
      <c r="R13" s="50">
        <f>COUNTIFS(Entries!$B$250:$B$449,$N13,Entries!$C$250:$C$449,Q13)</f>
        <v>0</v>
      </c>
    </row>
    <row r="14" spans="2:18" x14ac:dyDescent="0.25">
      <c r="H14" s="47" t="s">
        <v>276</v>
      </c>
      <c r="I14" s="48" t="s">
        <v>370</v>
      </c>
      <c r="J14" s="49">
        <f>COUNTIFS(Entries!$B$250:$B$449,$H14,Entries!$C$250:$C$449,I14)</f>
        <v>0</v>
      </c>
      <c r="K14" s="48" t="s">
        <v>369</v>
      </c>
      <c r="L14" s="50">
        <f>COUNTIFS(Entries!$B$250:$B$449,$H14,Entries!$C$250:$C$449,K14)</f>
        <v>0</v>
      </c>
      <c r="N14" s="47" t="s">
        <v>339</v>
      </c>
      <c r="O14" s="48" t="s">
        <v>370</v>
      </c>
      <c r="P14" s="49">
        <f>COUNTIFS(Entries!$B$250:$B$449,$N14,Entries!$C$250:$C$449,O14)</f>
        <v>0</v>
      </c>
      <c r="Q14" s="48" t="s">
        <v>369</v>
      </c>
      <c r="R14" s="50">
        <f>COUNTIFS(Entries!$B$250:$B$449,$N14,Entries!$C$250:$C$449,Q14)</f>
        <v>0</v>
      </c>
    </row>
    <row r="15" spans="2:18" x14ac:dyDescent="0.25">
      <c r="H15" s="47" t="s">
        <v>270</v>
      </c>
      <c r="I15" s="48" t="s">
        <v>370</v>
      </c>
      <c r="J15" s="49">
        <f>COUNTIFS(Entries!$B$250:$B$449,$H15,Entries!$C$250:$C$449,I15)</f>
        <v>0</v>
      </c>
      <c r="K15" s="48" t="s">
        <v>369</v>
      </c>
      <c r="L15" s="50">
        <f>COUNTIFS(Entries!$B$250:$B$449,$H15,Entries!$C$250:$C$449,K15)</f>
        <v>0</v>
      </c>
      <c r="N15" s="47" t="s">
        <v>340</v>
      </c>
      <c r="O15" s="48" t="s">
        <v>370</v>
      </c>
      <c r="P15" s="49">
        <f>COUNTIFS(Entries!$B$250:$B$449,$N15,Entries!$C$250:$C$449,O15)</f>
        <v>0</v>
      </c>
      <c r="Q15" s="48" t="s">
        <v>369</v>
      </c>
      <c r="R15" s="50">
        <f>COUNTIFS(Entries!$B$250:$B$449,$N15,Entries!$C$250:$C$449,Q15)</f>
        <v>0</v>
      </c>
    </row>
    <row r="16" spans="2:18" x14ac:dyDescent="0.25">
      <c r="H16" s="51" t="s">
        <v>372</v>
      </c>
      <c r="I16" s="52" t="s">
        <v>370</v>
      </c>
      <c r="J16" s="53">
        <f>COUNTIFS(Entries!$B$250:$B$449,$H16,Entries!$C$250:$C$449,I16)</f>
        <v>0</v>
      </c>
      <c r="K16" s="52" t="s">
        <v>369</v>
      </c>
      <c r="L16" s="54">
        <f>COUNTIFS(Entries!$B$250:$B$449,$H16,Entries!$C$250:$C$449,K16)</f>
        <v>0</v>
      </c>
      <c r="N16" s="47" t="s">
        <v>342</v>
      </c>
      <c r="O16" s="48" t="s">
        <v>370</v>
      </c>
      <c r="P16" s="49">
        <f>COUNTIFS(Entries!$B$250:$B$449,$N16,Entries!$C$250:$C$449,O16)</f>
        <v>0</v>
      </c>
      <c r="Q16" s="48" t="s">
        <v>369</v>
      </c>
      <c r="R16" s="50">
        <f>COUNTIFS(Entries!$B$250:$B$449,$N16,Entries!$C$250:$C$449,Q16)</f>
        <v>0</v>
      </c>
    </row>
    <row r="17" spans="3:18" s="59" customFormat="1" x14ac:dyDescent="0.25">
      <c r="C17" s="58"/>
      <c r="D17" s="58"/>
      <c r="E17" s="58"/>
      <c r="F17" s="58"/>
      <c r="H17" s="42"/>
      <c r="I17" s="42"/>
      <c r="J17" s="60"/>
      <c r="K17" s="42"/>
      <c r="L17" s="60"/>
      <c r="N17" s="61" t="s">
        <v>379</v>
      </c>
      <c r="O17" s="52" t="s">
        <v>370</v>
      </c>
      <c r="P17" s="53">
        <f>COUNTIFS(Entries!$B$250:$B$449,$N17,Entries!$C$250:$C$449,O17)</f>
        <v>0</v>
      </c>
      <c r="Q17" s="52" t="s">
        <v>369</v>
      </c>
      <c r="R17" s="54">
        <f>COUNTIFS(Entries!$B$250:$B$449,$N17,Entries!$C$250:$C$449,Q17)</f>
        <v>0</v>
      </c>
    </row>
  </sheetData>
  <sheetProtection password="A52F" sheet="1" objects="1" scenarios="1" selectLockedCell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Admin</vt:lpstr>
      <vt:lpstr>Entries!Afdrukbereik</vt:lpstr>
      <vt:lpstr>Entries!Afdruktitels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computer</cp:lastModifiedBy>
  <cp:lastPrinted>2014-05-01T15:57:16Z</cp:lastPrinted>
  <dcterms:created xsi:type="dcterms:W3CDTF">2012-07-03T13:38:44Z</dcterms:created>
  <dcterms:modified xsi:type="dcterms:W3CDTF">2018-10-02T23:10:02Z</dcterms:modified>
</cp:coreProperties>
</file>